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Calendario Difusión 2026\ABRIL 2026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1" i="2" l="1"/>
  <c r="E191" i="2"/>
  <c r="E192" i="2"/>
  <c r="E193" i="2"/>
  <c r="E194" i="2"/>
  <c r="E178" i="2"/>
  <c r="E179" i="2"/>
  <c r="E174" i="2"/>
  <c r="E175" i="2"/>
  <c r="E168" i="2"/>
  <c r="E164" i="2"/>
  <c r="E165" i="2"/>
  <c r="E157" i="2"/>
  <c r="E158" i="2"/>
  <c r="E159" i="2"/>
  <c r="E151" i="2"/>
  <c r="E152" i="2"/>
  <c r="E139" i="2"/>
  <c r="E140" i="2"/>
  <c r="E141" i="2"/>
  <c r="E142" i="2"/>
  <c r="E143" i="2"/>
  <c r="E144" i="2"/>
  <c r="E145" i="2"/>
  <c r="E146" i="2"/>
  <c r="E134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15" i="2"/>
  <c r="E102" i="2"/>
  <c r="E103" i="2"/>
  <c r="E104" i="2"/>
  <c r="E105" i="2"/>
  <c r="E106" i="2"/>
  <c r="E107" i="2"/>
  <c r="E108" i="2"/>
  <c r="E109" i="2"/>
  <c r="E110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60" i="2"/>
  <c r="E61" i="2"/>
  <c r="E62" i="2"/>
  <c r="E63" i="2"/>
  <c r="E57" i="2"/>
  <c r="E45" i="2"/>
  <c r="E46" i="2"/>
  <c r="E47" i="2"/>
  <c r="E48" i="2"/>
  <c r="E49" i="2"/>
  <c r="E50" i="2"/>
  <c r="E51" i="2"/>
  <c r="E52" i="2"/>
  <c r="E53" i="2"/>
  <c r="E54" i="2"/>
  <c r="E55" i="2"/>
  <c r="E56" i="2"/>
  <c r="E41" i="2"/>
  <c r="E42" i="2"/>
  <c r="E43" i="2"/>
  <c r="E38" i="2"/>
  <c r="E33" i="2"/>
  <c r="E34" i="2"/>
  <c r="E35" i="2"/>
  <c r="E29" i="2"/>
  <c r="E30" i="2"/>
  <c r="E25" i="2"/>
  <c r="E26" i="2"/>
  <c r="E16" i="2"/>
  <c r="E17" i="2"/>
  <c r="E18" i="2"/>
  <c r="E19" i="2"/>
  <c r="E20" i="2"/>
  <c r="E21" i="2"/>
  <c r="E22" i="2"/>
  <c r="E23" i="2"/>
  <c r="E24" i="2"/>
  <c r="E13" i="2"/>
  <c r="D34" i="2" l="1"/>
  <c r="D158" i="2"/>
  <c r="C57" i="2"/>
  <c r="D195" i="2" l="1"/>
  <c r="D196" i="2"/>
  <c r="D197" i="2"/>
  <c r="D198" i="2"/>
  <c r="D199" i="2"/>
  <c r="D200" i="2"/>
  <c r="D201" i="2"/>
  <c r="D187" i="2"/>
  <c r="D176" i="2"/>
  <c r="D172" i="2"/>
  <c r="D182" i="2"/>
  <c r="D185" i="2"/>
  <c r="D160" i="2"/>
  <c r="D135" i="2"/>
  <c r="D116" i="2"/>
  <c r="D137" i="2"/>
  <c r="D31" i="2"/>
  <c r="G13" i="2"/>
  <c r="F13" i="2"/>
  <c r="D14" i="2"/>
  <c r="C18" i="2" l="1"/>
  <c r="G18" i="2" l="1"/>
  <c r="F18" i="2"/>
  <c r="E200" i="2"/>
  <c r="D169" i="2"/>
  <c r="D153" i="2"/>
  <c r="D154" i="2"/>
  <c r="E154" i="2" s="1"/>
  <c r="D184" i="2"/>
  <c r="D87" i="2"/>
  <c r="D142" i="2" l="1"/>
  <c r="D112" i="2" l="1"/>
  <c r="E112" i="2" s="1"/>
  <c r="F25" i="2" l="1"/>
  <c r="G25" i="2"/>
  <c r="D15" i="2"/>
  <c r="E15" i="2" l="1"/>
  <c r="D145" i="2"/>
  <c r="C148" i="2"/>
  <c r="D146" i="2"/>
  <c r="D126" i="2"/>
  <c r="D120" i="2"/>
  <c r="C44" i="2"/>
  <c r="D30" i="2"/>
  <c r="D71" i="2" l="1"/>
  <c r="E198" i="2" l="1"/>
  <c r="D36" i="2"/>
  <c r="D178" i="2" l="1"/>
  <c r="D170" i="2"/>
  <c r="D166" i="2"/>
  <c r="D43" i="2" l="1"/>
  <c r="F44" i="2"/>
  <c r="G44" i="2"/>
  <c r="D45" i="2"/>
  <c r="D46" i="2"/>
  <c r="C25" i="2" l="1"/>
  <c r="C13" i="2"/>
  <c r="C102" i="2" l="1"/>
  <c r="D50" i="2"/>
  <c r="D167" i="2" l="1"/>
  <c r="E167" i="2" s="1"/>
  <c r="D168" i="2"/>
  <c r="D171" i="2"/>
  <c r="D173" i="2"/>
  <c r="E173" i="2" s="1"/>
  <c r="D174" i="2"/>
  <c r="D175" i="2"/>
  <c r="D177" i="2"/>
  <c r="E177" i="2" s="1"/>
  <c r="D179" i="2"/>
  <c r="D180" i="2"/>
  <c r="D181" i="2"/>
  <c r="E181" i="2" s="1"/>
  <c r="D186" i="2"/>
  <c r="E186" i="2" s="1"/>
  <c r="D188" i="2"/>
  <c r="E188" i="2" s="1"/>
  <c r="D189" i="2"/>
  <c r="D190" i="2"/>
  <c r="E190" i="2" s="1"/>
  <c r="D191" i="2"/>
  <c r="D151" i="2"/>
  <c r="D152" i="2"/>
  <c r="D155" i="2"/>
  <c r="D156" i="2"/>
  <c r="E156" i="2" s="1"/>
  <c r="D157" i="2"/>
  <c r="D159" i="2"/>
  <c r="D161" i="2"/>
  <c r="E161" i="2" s="1"/>
  <c r="D162" i="2"/>
  <c r="D163" i="2"/>
  <c r="E163" i="2" s="1"/>
  <c r="D164" i="2"/>
  <c r="D165" i="2"/>
  <c r="C192" i="2" l="1"/>
  <c r="D117" i="2" l="1"/>
  <c r="E117" i="2" s="1"/>
  <c r="D118" i="2"/>
  <c r="D119" i="2"/>
  <c r="D121" i="2"/>
  <c r="D122" i="2"/>
  <c r="D123" i="2"/>
  <c r="D124" i="2"/>
  <c r="D125" i="2"/>
  <c r="D127" i="2"/>
  <c r="D128" i="2"/>
  <c r="D129" i="2"/>
  <c r="D130" i="2"/>
  <c r="D131" i="2"/>
  <c r="D132" i="2"/>
  <c r="D133" i="2"/>
  <c r="E133" i="2" s="1"/>
  <c r="D134" i="2"/>
  <c r="D136" i="2"/>
  <c r="E136" i="2" s="1"/>
  <c r="D138" i="2"/>
  <c r="E138" i="2" s="1"/>
  <c r="D139" i="2"/>
  <c r="D140" i="2"/>
  <c r="D141" i="2"/>
  <c r="D143" i="2"/>
  <c r="D144" i="2"/>
  <c r="D147" i="2"/>
  <c r="D105" i="2"/>
  <c r="D106" i="2"/>
  <c r="D107" i="2"/>
  <c r="D108" i="2"/>
  <c r="D109" i="2"/>
  <c r="D110" i="2"/>
  <c r="D113" i="2"/>
  <c r="D114" i="2"/>
  <c r="E114" i="2" s="1"/>
  <c r="D115" i="2"/>
  <c r="D193" i="2"/>
  <c r="D194" i="2"/>
  <c r="D32" i="2"/>
  <c r="E32" i="2" s="1"/>
  <c r="D33" i="2"/>
  <c r="D35" i="2"/>
  <c r="D37" i="2"/>
  <c r="E37" i="2" s="1"/>
  <c r="D38" i="2"/>
  <c r="D39" i="2"/>
  <c r="D40" i="2"/>
  <c r="E40" i="2" s="1"/>
  <c r="D41" i="2"/>
  <c r="D42" i="2"/>
  <c r="D16" i="2"/>
  <c r="G148" i="2" l="1"/>
  <c r="F148" i="2"/>
  <c r="F102" i="2" l="1"/>
  <c r="G102" i="2"/>
  <c r="C12" i="2"/>
  <c r="D17" i="2" l="1"/>
  <c r="D19" i="2"/>
  <c r="D20" i="2"/>
  <c r="D21" i="2"/>
  <c r="D22" i="2"/>
  <c r="D23" i="2"/>
  <c r="D24" i="2"/>
  <c r="D26" i="2"/>
  <c r="D28" i="2"/>
  <c r="E28" i="2" s="1"/>
  <c r="D29" i="2"/>
  <c r="D47" i="2"/>
  <c r="D48" i="2"/>
  <c r="D49" i="2"/>
  <c r="D51" i="2"/>
  <c r="D52" i="2"/>
  <c r="D53" i="2"/>
  <c r="D54" i="2"/>
  <c r="D55" i="2"/>
  <c r="D56" i="2"/>
  <c r="D58" i="2"/>
  <c r="D59" i="2"/>
  <c r="E59" i="2" s="1"/>
  <c r="D60" i="2"/>
  <c r="D61" i="2"/>
  <c r="D62" i="2"/>
  <c r="D63" i="2"/>
  <c r="D64" i="2"/>
  <c r="D66" i="2"/>
  <c r="D67" i="2"/>
  <c r="D68" i="2"/>
  <c r="D69" i="2"/>
  <c r="D70" i="2"/>
  <c r="D72" i="2"/>
  <c r="D73" i="2"/>
  <c r="D74" i="2"/>
  <c r="D75" i="2"/>
  <c r="D76" i="2"/>
  <c r="D78" i="2"/>
  <c r="E78" i="2" s="1"/>
  <c r="D79" i="2"/>
  <c r="D80" i="2"/>
  <c r="D81" i="2"/>
  <c r="D82" i="2"/>
  <c r="D83" i="2"/>
  <c r="D84" i="2"/>
  <c r="D85" i="2"/>
  <c r="D86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3" i="2"/>
  <c r="D104" i="2"/>
  <c r="D149" i="2"/>
  <c r="D150" i="2"/>
  <c r="E150" i="2" s="1"/>
  <c r="G192" i="2"/>
  <c r="F192" i="2"/>
  <c r="D148" i="2" l="1"/>
  <c r="E148" i="2" s="1"/>
  <c r="D13" i="2"/>
  <c r="D18" i="2"/>
  <c r="D44" i="2"/>
  <c r="E44" i="2" s="1"/>
  <c r="D102" i="2"/>
  <c r="G57" i="2" l="1"/>
  <c r="D65" i="2" l="1"/>
  <c r="F57" i="2"/>
  <c r="F12" i="2" s="1"/>
  <c r="D27" i="2"/>
  <c r="D25" i="2" l="1"/>
  <c r="D57" i="2"/>
  <c r="D192" i="2"/>
  <c r="G12" i="2"/>
  <c r="D12" i="2" l="1"/>
  <c r="E12" i="2" s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Z:\BASE DE DATOS\BASE DE DATOS 2026\TOCUMEN\ENTRADA\ACCESS\01-TOCUMEN ENERO 2026_Backup.accdb" keepAlive="1" name="01-TOCUMEN ENERO 2026_Backup2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4" sourceFile="Z:\MIGRA\BASE DE DATOS\BASE DE DATOS 2026\TOCUMEN\ENTRADA\ACCESS\01-TOCUMEN ENERO 2026_Backup.accdb" keepAlive="1" name="01-TOCUMEN ENERO 2026_Backup3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5" sourceFile="Z:\MIGRA\BASE DE DATOS\BASE DE DATOS 2026\TOCUMEN\ENTRADA\ACCESS\01-TOCUMEN ENERO 2026_Backup.accdb" keepAlive="1" name="01-TOCUMEN ENERO 2026_Backup4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R" commandType="3"/>
  </connection>
  <connection id="6" sourceFile="Z:\BASE DE DATOS\BASE DE DATOS 2026\TOCUMEN\ENTRADA\ACCESS\02-TOCUMEN FEBRERO 2026.accdb" keepAlive="1" name="02-TOCUMEN FEBRERO 2026" type="5" refreshedVersion="5">
    <dbPr connection="Provider=Microsoft.ACE.OLEDB.12.0;User ID=Admin;Data Source=Z:\BASE DE DATOS\BASE DE DATOS 2026\TOCUMEN\ENTRADA\ACCESS\02-TOCUMEN FEBR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-NUEVO2" commandType="3"/>
  </connection>
  <connection id="7" sourceFile="Z:\MIGRA\BASE DE DATOS\BASE DE DATOS 2026\TOCUMEN\ENTRADA\ACCESS\03-TOCUMEN MARZO 2026.accdb" keepAlive="1" name="03-TOCUMEN MARZO 2026" type="5" refreshedVersion="5">
    <dbPr connection="Provider=Microsoft.ACE.OLEDB.12.0;User ID=Admin;Data Source=Z:\MIGRA\BASE DE DATOS\BASE DE DATOS 2026\TOCUMEN\ENTRADA\ACCESS\03-TOCUMEN MARZ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8" sourceFile="\\inec_nas_01\Sociales\MIGRA\BASE DE DATOS\BASE DE DATOS 2026\TOCUMEN\ENTRADA\ACCESS\04-TOCUMEN ABRIL 2026.accdb" keepAlive="1" name="04-TOCUMEN ABRIL 2026" type="5" refreshedVersion="5">
    <dbPr connection="Provider=Microsoft.ACE.OLEDB.12.0;User ID=Admin;Data Source=\\inec_nas_01\Sociales\MIGRA\BASE DE DATOS\BASE DE DATOS 2026\TOCUMEN\ENTRADA\ACCESS\04-TOCUMEN ABRIL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9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10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1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2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3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- Motivo" commandType="3"/>
  </connection>
</connections>
</file>

<file path=xl/sharedStrings.xml><?xml version="1.0" encoding="utf-8"?>
<sst xmlns="http://schemas.openxmlformats.org/spreadsheetml/2006/main" count="239" uniqueCount="207">
  <si>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</si>
  <si>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</si>
  <si>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</si>
  <si>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</si>
  <si>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</si>
  <si>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</si>
  <si>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</si>
  <si>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</si>
  <si>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</si>
  <si>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</si>
  <si>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</si>
  <si>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</si>
  <si>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</si>
  <si>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</si>
  <si>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</si>
  <si>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</si>
  <si>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</si>
  <si>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</si>
  <si>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</si>
  <si>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</si>
  <si>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</si>
  <si>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</si>
  <si>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</si>
  <si>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</si>
  <si>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</si>
  <si>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</si>
  <si>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</si>
  <si>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</si>
  <si>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</si>
  <si>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</si>
  <si>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</si>
  <si>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</si>
  <si>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</si>
  <si>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</si>
  <si>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</si>
  <si>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</si>
  <si>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</si>
  <si>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</si>
  <si>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</si>
  <si>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</si>
  <si>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</si>
  <si>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</si>
  <si>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</si>
  <si>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</si>
  <si>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</si>
  <si>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</si>
  <si>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</si>
  <si>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</si>
  <si>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</si>
  <si>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</si>
  <si>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</si>
  <si>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</si>
  <si>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</si>
  <si>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</si>
  <si>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</si>
  <si>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</si>
  <si>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</si>
  <si>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</si>
  <si>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</si>
  <si>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</si>
  <si>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</si>
  <si>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</si>
  <si>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</si>
  <si>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</si>
  <si>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</si>
  <si>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</si>
  <si>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</si>
  <si>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</si>
  <si>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</si>
  <si>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</si>
  <si>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</si>
  <si>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</si>
  <si>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</si>
  <si>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</si>
  <si>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</si>
  <si>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</si>
  <si>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</si>
  <si>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</si>
  <si>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</si>
  <si>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</si>
  <si>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</si>
  <si>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</si>
  <si>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</si>
  <si>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</si>
  <si>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</si>
  <si>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</si>
  <si>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</si>
  <si>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</si>
  <si>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</si>
  <si>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</si>
  <si>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</si>
  <si>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</si>
  <si>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</si>
  <si>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</si>
  <si>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</si>
  <si>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Arabia Saudita</t>
  </si>
  <si>
    <t>Armenia</t>
  </si>
  <si>
    <t>Azerbaiyán</t>
  </si>
  <si>
    <t>Asia: (Continuación)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</si>
  <si>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</si>
  <si>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</si>
  <si>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</si>
  <si>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</si>
  <si>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</si>
  <si>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</si>
  <si>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</si>
  <si>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</si>
  <si>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</si>
  <si>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</si>
  <si>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</si>
  <si>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</si>
  <si>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</si>
  <si>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</si>
  <si>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</si>
  <si>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</si>
  <si>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</si>
  <si>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</si>
  <si>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</si>
  <si>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</si>
  <si>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</si>
  <si>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</si>
  <si>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</si>
  <si>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</si>
  <si>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</si>
  <si>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</si>
  <si>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</si>
  <si>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</si>
  <si>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</si>
  <si>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</si>
  <si>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</si>
  <si>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</si>
  <si>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</si>
  <si>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</si>
  <si>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</si>
  <si>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</si>
  <si>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</si>
  <si>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</si>
  <si>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</si>
  <si>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</si>
  <si>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</si>
  <si>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</si>
  <si>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 xml:space="preserve">Guinea </t>
  </si>
  <si>
    <t>Kenia</t>
  </si>
  <si>
    <t>Libia</t>
  </si>
  <si>
    <t>Madagascar</t>
  </si>
  <si>
    <t>Marruecos</t>
  </si>
  <si>
    <t>Mauricio</t>
  </si>
  <si>
    <t>África: (Continuación)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</si>
  <si>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</si>
  <si>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</si>
  <si>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</si>
  <si>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</si>
  <si>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</si>
  <si>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 xml:space="preserve">Ruanda </t>
  </si>
  <si>
    <t>Senegal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</si>
  <si>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</si>
  <si>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</si>
  <si>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</si>
  <si>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</si>
  <si>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</si>
  <si>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</si>
  <si>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</si>
  <si>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</si>
  <si>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</si>
  <si>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</si>
  <si>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</si>
  <si>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</si>
  <si>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</si>
  <si>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</si>
  <si>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</si>
  <si>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Kirguistán</t>
  </si>
  <si>
    <t>Omán</t>
  </si>
  <si>
    <t>Namibia</t>
  </si>
  <si>
    <t>Islas Caimán</t>
  </si>
  <si>
    <t>Malí</t>
  </si>
  <si>
    <t>República del Congo</t>
  </si>
  <si>
    <t>Mozambique</t>
  </si>
  <si>
    <t>Irak</t>
  </si>
  <si>
    <t>Yemen</t>
  </si>
  <si>
    <t>Uzbekistán</t>
  </si>
  <si>
    <t>Burkina Faso</t>
  </si>
  <si>
    <t>-</t>
  </si>
  <si>
    <t>Turkmenistán</t>
  </si>
  <si>
    <t>Islas Marianas del Norte</t>
  </si>
  <si>
    <t>Mónaco</t>
  </si>
  <si>
    <t>Burundi</t>
  </si>
  <si>
    <t>Mauritania</t>
  </si>
  <si>
    <t>Somalia</t>
  </si>
  <si>
    <t>Tuvalu</t>
  </si>
  <si>
    <t>POR SEXO, SEGÚN PAÍS DE DOMICILIO PERMANENTE: ABRIL 2025-26 (P)</t>
  </si>
  <si>
    <t>Abril</t>
  </si>
  <si>
    <t>Bermudas</t>
  </si>
  <si>
    <t>Curazao</t>
  </si>
  <si>
    <t>Polinesia</t>
  </si>
  <si>
    <t>República Democrática Popular Laos</t>
  </si>
  <si>
    <t>Gabón</t>
  </si>
  <si>
    <t>Níger</t>
  </si>
  <si>
    <t>República Centroafricana</t>
  </si>
  <si>
    <t>Seychelles</t>
  </si>
  <si>
    <t>Sudán</t>
  </si>
  <si>
    <t>Togo</t>
  </si>
  <si>
    <t>Islas Salomón</t>
  </si>
  <si>
    <t>Papúa Nueva Guinea</t>
  </si>
  <si>
    <t>Georgia del Sur y Las Islas del Sur de Sandwich</t>
  </si>
  <si>
    <t>Nueva Caledonia</t>
  </si>
  <si>
    <t>Guadalupe</t>
  </si>
  <si>
    <t>Eritrea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</si>
</sst>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;&quot;-&quot;;&quot;-&quot;;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Border="1"/>
    <xf numFmtId="0" fontId="2" fillId="0" borderId="3" xfId="0" applyFont="1" applyBorder="1"/>
    <xf numFmtId="165" fontId="4" fillId="0" borderId="3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2" fillId="0" borderId="3" xfId="0" applyNumberFormat="1" applyFont="1" applyBorder="1"/>
    <xf numFmtId="165" fontId="4" fillId="0" borderId="2" xfId="0" applyNumberFormat="1" applyFont="1" applyFill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2" fillId="0" borderId="4" xfId="0" applyNumberFormat="1" applyFont="1" applyBorder="1"/>
    <xf numFmtId="165" fontId="4" fillId="0" borderId="4" xfId="0" applyNumberFormat="1" applyFont="1" applyBorder="1"/>
    <xf numFmtId="165" fontId="2" fillId="0" borderId="0" xfId="0" applyNumberFormat="1" applyFont="1" applyAlignment="1">
      <alignment horizontal="right"/>
    </xf>
    <xf numFmtId="0" fontId="2" fillId="0" borderId="0" xfId="0" applyFont="1" applyFill="1" applyBorder="1"/>
    <xf numFmtId="165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3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3" fontId="2" fillId="0" borderId="0" xfId="0" applyNumberFormat="1" applyFont="1"/>
    <xf numFmtId="3" fontId="4" fillId="0" borderId="2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0" fontId="2" fillId="0" borderId="4" xfId="0" applyFont="1" applyBorder="1"/>
    <xf numFmtId="164" fontId="4" fillId="0" borderId="4" xfId="0" applyNumberFormat="1" applyFont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2" fillId="0" borderId="3" xfId="0" applyNumberFormat="1" applyFont="1" applyFill="1" applyBorder="1"/>
    <xf numFmtId="165" fontId="2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166" fontId="1" fillId="0" borderId="0" xfId="0" applyNumberFormat="1" applyFont="1" applyAlignment="1" applyProtection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7" xfId="0" applyNumberFormat="1" applyFont="1" applyBorder="1"/>
    <xf numFmtId="166" fontId="2" fillId="0" borderId="0" xfId="0" applyNumberFormat="1" applyFont="1" applyBorder="1"/>
    <xf numFmtId="166" fontId="3" fillId="0" borderId="0" xfId="0" applyNumberFormat="1" applyFont="1" applyFill="1" applyProtection="1"/>
    <xf numFmtId="166" fontId="2" fillId="0" borderId="0" xfId="0" applyNumberFormat="1" applyFont="1"/>
    <xf numFmtId="165" fontId="2" fillId="0" borderId="7" xfId="0" applyNumberFormat="1" applyFont="1" applyBorder="1"/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2" customWidth="1"/>
    <col min="2" max="2" width="42.42578125" style="2" customWidth="1"/>
    <col min="3" max="3" width="11.140625" style="2" customWidth="1"/>
    <col min="4" max="4" width="11.7109375" style="31" customWidth="1"/>
    <col min="5" max="5" width="10.85546875" style="46" customWidth="1"/>
    <col min="6" max="6" width="10.85546875" style="2" customWidth="1"/>
    <col min="7" max="7" width="11.42578125" style="2" customWidth="1"/>
    <col min="8" max="16384" width="11.42578125" style="2"/>
  </cols>
  <sheetData>
    <row r="1" spans="1:8" ht="15.95" customHeight="1" x14ac:dyDescent="0.2">
      <c r="A1" s="51" t="s">
        <v>0</v>
      </c>
      <c r="B1" s="51"/>
      <c r="C1" s="51"/>
      <c r="D1" s="51"/>
      <c r="E1" s="51"/>
      <c r="F1" s="51"/>
      <c r="G1" s="51"/>
    </row>
    <row r="2" spans="1:8" s="4" customFormat="1" ht="15.95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8" ht="15.95" customHeight="1" x14ac:dyDescent="0.2">
      <c r="A3" s="53" t="s">
        <v>2</v>
      </c>
      <c r="B3" s="53"/>
      <c r="C3" s="53"/>
      <c r="D3" s="53"/>
      <c r="E3" s="53"/>
      <c r="F3" s="53"/>
      <c r="G3" s="53"/>
    </row>
    <row r="4" spans="1:8" ht="15.6" customHeight="1" x14ac:dyDescent="0.2">
      <c r="A4" s="48"/>
      <c r="B4" s="53"/>
      <c r="C4" s="53"/>
      <c r="D4" s="53"/>
      <c r="E4" s="53"/>
    </row>
    <row r="5" spans="1:8" s="5" customFormat="1" ht="17.45" customHeight="1" x14ac:dyDescent="0.2">
      <c r="A5" s="52" t="s">
        <v>3</v>
      </c>
      <c r="B5" s="52"/>
      <c r="C5" s="52"/>
      <c r="D5" s="52"/>
      <c r="E5" s="52"/>
      <c r="F5" s="52"/>
      <c r="G5" s="52"/>
    </row>
    <row r="6" spans="1:8" ht="17.45" customHeight="1" x14ac:dyDescent="0.2">
      <c r="A6" s="54" t="s">
        <v>189</v>
      </c>
      <c r="B6" s="54"/>
      <c r="C6" s="54"/>
      <c r="D6" s="54"/>
      <c r="E6" s="54"/>
      <c r="F6" s="54"/>
      <c r="G6" s="54"/>
    </row>
    <row r="7" spans="1:8" ht="12.95" customHeight="1" x14ac:dyDescent="0.2">
      <c r="A7" s="6"/>
      <c r="B7" s="6"/>
      <c r="C7" s="7"/>
      <c r="D7" s="7"/>
      <c r="E7" s="40"/>
    </row>
    <row r="8" spans="1:8" ht="24" customHeight="1" x14ac:dyDescent="0.2">
      <c r="A8" s="55" t="s">
        <v>4</v>
      </c>
      <c r="B8" s="55"/>
      <c r="C8" s="55" t="s">
        <v>5</v>
      </c>
      <c r="D8" s="55"/>
      <c r="E8" s="55"/>
      <c r="F8" s="55"/>
      <c r="G8" s="55"/>
    </row>
    <row r="9" spans="1:8" s="4" customFormat="1" ht="24" customHeight="1" x14ac:dyDescent="0.2">
      <c r="A9" s="55"/>
      <c r="B9" s="55"/>
      <c r="C9" s="56" t="s">
        <v>190</v>
      </c>
      <c r="D9" s="56"/>
      <c r="E9" s="57" t="s">
        <v>169</v>
      </c>
      <c r="F9" s="58">
        <v>2026</v>
      </c>
      <c r="G9" s="58"/>
    </row>
    <row r="10" spans="1:8" ht="24" customHeight="1" x14ac:dyDescent="0.2">
      <c r="A10" s="55"/>
      <c r="B10" s="55"/>
      <c r="C10" s="8">
        <v>2025</v>
      </c>
      <c r="D10" s="8">
        <v>2026</v>
      </c>
      <c r="E10" s="57"/>
      <c r="F10" s="49" t="s">
        <v>6</v>
      </c>
      <c r="G10" s="49" t="s">
        <v>7</v>
      </c>
    </row>
    <row r="11" spans="1:8" ht="12.95" customHeight="1" x14ac:dyDescent="0.2">
      <c r="A11" s="1"/>
      <c r="B11" s="1"/>
      <c r="C11" s="34"/>
      <c r="D11" s="9"/>
      <c r="E11" s="41"/>
      <c r="F11" s="10"/>
      <c r="G11" s="10"/>
    </row>
    <row r="12" spans="1:8" ht="26.1" customHeight="1" x14ac:dyDescent="0.2">
      <c r="A12" s="50" t="s">
        <v>8</v>
      </c>
      <c r="B12" s="50"/>
      <c r="C12" s="35">
        <f>SUM(C13,C18,C25,C44,C57,C102,C148,C192)</f>
        <v>178980</v>
      </c>
      <c r="D12" s="32">
        <f>SUM(D13,D18,D25,D44,D57,D102,D148,D192)</f>
        <v>212293</v>
      </c>
      <c r="E12" s="42">
        <f>(((D12/C12-1)*100))</f>
        <v>18.612694155771603</v>
      </c>
      <c r="F12" s="15">
        <f>SUM(F13,F18,F25,F44,F57,F102,F148,F192)</f>
        <v>110465</v>
      </c>
      <c r="G12" s="17">
        <f>SUM(G13,G18,G25,G44,G57,G102,G148,G192)</f>
        <v>101828</v>
      </c>
      <c r="H12" s="38"/>
    </row>
    <row r="13" spans="1:8" s="4" customFormat="1" ht="24.95" customHeight="1" x14ac:dyDescent="0.2">
      <c r="A13" s="1" t="s">
        <v>9</v>
      </c>
      <c r="B13" s="3"/>
      <c r="C13" s="36">
        <f>SUM(C15:C17)</f>
        <v>49577</v>
      </c>
      <c r="D13" s="14">
        <f>SUM(D14:D17)</f>
        <v>60278</v>
      </c>
      <c r="E13" s="42">
        <f>(((D13/C13-1)*100))</f>
        <v>21.584605764769947</v>
      </c>
      <c r="F13" s="11">
        <f>SUM(F14:F17)</f>
        <v>31988</v>
      </c>
      <c r="G13" s="11">
        <f>SUM(G14:G17)</f>
        <v>28290</v>
      </c>
    </row>
    <row r="14" spans="1:8" s="4" customFormat="1" ht="17.100000000000001" customHeight="1" x14ac:dyDescent="0.2">
      <c r="A14" s="1"/>
      <c r="B14" s="2" t="s">
        <v>191</v>
      </c>
      <c r="C14" s="22">
        <v>0</v>
      </c>
      <c r="D14" s="14">
        <f>SUM(F14:G14)</f>
        <v>1</v>
      </c>
      <c r="E14" s="42" t="s">
        <v>79</v>
      </c>
      <c r="F14" s="13">
        <v>0</v>
      </c>
      <c r="G14" s="13">
        <v>1</v>
      </c>
    </row>
    <row r="15" spans="1:8" s="4" customFormat="1" ht="17.100000000000001" customHeight="1" x14ac:dyDescent="0.2">
      <c r="A15" s="1"/>
      <c r="B15" s="1" t="s">
        <v>10</v>
      </c>
      <c r="C15" s="22">
        <v>4150</v>
      </c>
      <c r="D15" s="14">
        <f>SUM(F15:G15)</f>
        <v>6543</v>
      </c>
      <c r="E15" s="42">
        <f t="shared" ref="E15:E57" si="0">(((D15/C15-1)*100))</f>
        <v>57.662650602409649</v>
      </c>
      <c r="F15" s="13">
        <v>3536</v>
      </c>
      <c r="G15" s="13">
        <v>3007</v>
      </c>
    </row>
    <row r="16" spans="1:8" ht="17.100000000000001" customHeight="1" x14ac:dyDescent="0.2">
      <c r="A16" s="1"/>
      <c r="B16" s="21" t="s">
        <v>11</v>
      </c>
      <c r="C16" s="16">
        <v>38970</v>
      </c>
      <c r="D16" s="14">
        <f>SUM(F16:G16)</f>
        <v>44602</v>
      </c>
      <c r="E16" s="42">
        <f t="shared" si="0"/>
        <v>14.452142673851686</v>
      </c>
      <c r="F16" s="13">
        <v>23504</v>
      </c>
      <c r="G16" s="13">
        <v>21098</v>
      </c>
    </row>
    <row r="17" spans="1:8" ht="17.100000000000001" customHeight="1" x14ac:dyDescent="0.2">
      <c r="A17" s="1"/>
      <c r="B17" s="1" t="s">
        <v>12</v>
      </c>
      <c r="C17" s="16">
        <v>6457</v>
      </c>
      <c r="D17" s="14">
        <f>SUM(F17:G17)</f>
        <v>9132</v>
      </c>
      <c r="E17" s="42">
        <f t="shared" si="0"/>
        <v>41.427907697072939</v>
      </c>
      <c r="F17" s="13">
        <v>4948</v>
      </c>
      <c r="G17" s="13">
        <v>4184</v>
      </c>
    </row>
    <row r="18" spans="1:8" s="4" customFormat="1" ht="24.95" customHeight="1" x14ac:dyDescent="0.2">
      <c r="A18" s="1" t="s">
        <v>13</v>
      </c>
      <c r="B18" s="3"/>
      <c r="C18" s="36">
        <f>SUM(C19:C24)</f>
        <v>20624</v>
      </c>
      <c r="D18" s="14">
        <f>SUM(D19:D24)</f>
        <v>19557</v>
      </c>
      <c r="E18" s="42">
        <f t="shared" si="0"/>
        <v>-5.1735841737781225</v>
      </c>
      <c r="F18" s="36">
        <f t="shared" ref="F18:G18" si="1">SUM(F19:F24)</f>
        <v>9986</v>
      </c>
      <c r="G18" s="39">
        <f t="shared" si="1"/>
        <v>9571</v>
      </c>
      <c r="H18" s="3"/>
    </row>
    <row r="19" spans="1:8" ht="17.100000000000001" customHeight="1" x14ac:dyDescent="0.2">
      <c r="A19" s="1"/>
      <c r="B19" s="1" t="s">
        <v>14</v>
      </c>
      <c r="C19" s="16">
        <v>250</v>
      </c>
      <c r="D19" s="14">
        <f t="shared" ref="D19:D24" si="2">SUM(F19:G19)</f>
        <v>284</v>
      </c>
      <c r="E19" s="42">
        <f t="shared" si="0"/>
        <v>13.599999999999991</v>
      </c>
      <c r="F19" s="13">
        <v>134</v>
      </c>
      <c r="G19" s="13">
        <v>150</v>
      </c>
    </row>
    <row r="20" spans="1:8" ht="17.100000000000001" customHeight="1" x14ac:dyDescent="0.2">
      <c r="A20" s="1"/>
      <c r="B20" s="1" t="s">
        <v>15</v>
      </c>
      <c r="C20" s="16">
        <v>6325</v>
      </c>
      <c r="D20" s="14">
        <f t="shared" si="2"/>
        <v>6407</v>
      </c>
      <c r="E20" s="42">
        <f t="shared" si="0"/>
        <v>1.2964426877470459</v>
      </c>
      <c r="F20" s="13">
        <v>3453</v>
      </c>
      <c r="G20" s="13">
        <v>2954</v>
      </c>
    </row>
    <row r="21" spans="1:8" ht="17.100000000000001" customHeight="1" x14ac:dyDescent="0.2">
      <c r="A21" s="1"/>
      <c r="B21" s="1" t="s">
        <v>16</v>
      </c>
      <c r="C21" s="16">
        <v>3828</v>
      </c>
      <c r="D21" s="14">
        <f t="shared" si="2"/>
        <v>3234</v>
      </c>
      <c r="E21" s="42">
        <f t="shared" si="0"/>
        <v>-15.517241379310342</v>
      </c>
      <c r="F21" s="13">
        <v>1607</v>
      </c>
      <c r="G21" s="13">
        <v>1627</v>
      </c>
    </row>
    <row r="22" spans="1:8" ht="17.100000000000001" customHeight="1" x14ac:dyDescent="0.2">
      <c r="A22" s="1"/>
      <c r="B22" s="1" t="s">
        <v>17</v>
      </c>
      <c r="C22" s="16">
        <v>4621</v>
      </c>
      <c r="D22" s="12">
        <f t="shared" si="2"/>
        <v>4267</v>
      </c>
      <c r="E22" s="42">
        <f t="shared" si="0"/>
        <v>-7.6606795066002986</v>
      </c>
      <c r="F22" s="13">
        <v>2294</v>
      </c>
      <c r="G22" s="13">
        <v>1973</v>
      </c>
    </row>
    <row r="23" spans="1:8" ht="17.100000000000001" customHeight="1" x14ac:dyDescent="0.2">
      <c r="A23" s="1"/>
      <c r="B23" s="1" t="s">
        <v>18</v>
      </c>
      <c r="C23" s="16">
        <v>3395</v>
      </c>
      <c r="D23" s="12">
        <f t="shared" si="2"/>
        <v>3042</v>
      </c>
      <c r="E23" s="42">
        <f t="shared" si="0"/>
        <v>-10.397643593519879</v>
      </c>
      <c r="F23" s="13">
        <v>1408</v>
      </c>
      <c r="G23" s="13">
        <v>1634</v>
      </c>
    </row>
    <row r="24" spans="1:8" ht="17.100000000000001" customHeight="1" x14ac:dyDescent="0.2">
      <c r="A24" s="1"/>
      <c r="B24" s="1" t="s">
        <v>19</v>
      </c>
      <c r="C24" s="16">
        <v>2205</v>
      </c>
      <c r="D24" s="12">
        <f t="shared" si="2"/>
        <v>2323</v>
      </c>
      <c r="E24" s="42">
        <f t="shared" si="0"/>
        <v>5.3514739229024944</v>
      </c>
      <c r="F24" s="13">
        <v>1090</v>
      </c>
      <c r="G24" s="13">
        <v>1233</v>
      </c>
    </row>
    <row r="25" spans="1:8" s="4" customFormat="1" ht="24.95" customHeight="1" x14ac:dyDescent="0.2">
      <c r="A25" s="1" t="s">
        <v>20</v>
      </c>
      <c r="B25" s="3"/>
      <c r="C25" s="15">
        <f>SUM(C26:C43)</f>
        <v>9279</v>
      </c>
      <c r="D25" s="12">
        <f>SUM(D26:D43)</f>
        <v>11156</v>
      </c>
      <c r="E25" s="42">
        <f t="shared" si="0"/>
        <v>20.228472895786176</v>
      </c>
      <c r="F25" s="15">
        <f>SUM(F26:F43)</f>
        <v>4693</v>
      </c>
      <c r="G25" s="17">
        <f>SUM(G26:G43)</f>
        <v>6463</v>
      </c>
    </row>
    <row r="26" spans="1:8" ht="17.100000000000001" customHeight="1" x14ac:dyDescent="0.2">
      <c r="A26" s="1"/>
      <c r="B26" s="1" t="s">
        <v>21</v>
      </c>
      <c r="C26" s="16">
        <v>74</v>
      </c>
      <c r="D26" s="12">
        <f>SUM(F26:G26)</f>
        <v>106</v>
      </c>
      <c r="E26" s="42">
        <f t="shared" si="0"/>
        <v>43.243243243243242</v>
      </c>
      <c r="F26" s="13">
        <v>39</v>
      </c>
      <c r="G26" s="13">
        <v>67</v>
      </c>
    </row>
    <row r="27" spans="1:8" ht="17.100000000000001" customHeight="1" x14ac:dyDescent="0.2">
      <c r="A27" s="1"/>
      <c r="B27" s="2" t="s">
        <v>22</v>
      </c>
      <c r="C27" s="16">
        <v>2</v>
      </c>
      <c r="D27" s="12">
        <f t="shared" ref="D27:D65" si="3">SUM(F27:G27)</f>
        <v>2</v>
      </c>
      <c r="E27" s="42" t="s">
        <v>181</v>
      </c>
      <c r="F27" s="13">
        <v>1</v>
      </c>
      <c r="G27" s="13">
        <v>1</v>
      </c>
    </row>
    <row r="28" spans="1:8" ht="17.100000000000001" customHeight="1" x14ac:dyDescent="0.2">
      <c r="A28" s="1"/>
      <c r="B28" s="1" t="s">
        <v>23</v>
      </c>
      <c r="C28" s="16">
        <v>429</v>
      </c>
      <c r="D28" s="12">
        <f t="shared" ref="D28:D41" si="4">SUM(F28:G28)</f>
        <v>1088</v>
      </c>
      <c r="E28" s="42">
        <f t="shared" si="0"/>
        <v>153.61305361305361</v>
      </c>
      <c r="F28" s="13">
        <v>416</v>
      </c>
      <c r="G28" s="13">
        <v>672</v>
      </c>
    </row>
    <row r="29" spans="1:8" ht="17.100000000000001" customHeight="1" x14ac:dyDescent="0.2">
      <c r="A29" s="1"/>
      <c r="B29" s="1" t="s">
        <v>24</v>
      </c>
      <c r="C29" s="16">
        <v>1177</v>
      </c>
      <c r="D29" s="12">
        <f t="shared" si="4"/>
        <v>1542</v>
      </c>
      <c r="E29" s="42">
        <f t="shared" si="0"/>
        <v>31.011045029736618</v>
      </c>
      <c r="F29" s="13">
        <v>579</v>
      </c>
      <c r="G29" s="13">
        <v>963</v>
      </c>
    </row>
    <row r="30" spans="1:8" ht="17.100000000000001" customHeight="1" x14ac:dyDescent="0.2">
      <c r="A30" s="1"/>
      <c r="B30" s="1" t="s">
        <v>25</v>
      </c>
      <c r="C30" s="16">
        <v>2310</v>
      </c>
      <c r="D30" s="12">
        <f t="shared" ref="D30:D31" si="5">SUM(F30:G30)</f>
        <v>1901</v>
      </c>
      <c r="E30" s="42">
        <f t="shared" si="0"/>
        <v>-17.705627705627702</v>
      </c>
      <c r="F30" s="13">
        <v>968</v>
      </c>
      <c r="G30" s="13">
        <v>933</v>
      </c>
    </row>
    <row r="31" spans="1:8" ht="17.100000000000001" customHeight="1" x14ac:dyDescent="0.2">
      <c r="A31" s="1"/>
      <c r="B31" s="2" t="s">
        <v>192</v>
      </c>
      <c r="C31" s="16">
        <v>1</v>
      </c>
      <c r="D31" s="12">
        <f t="shared" si="5"/>
        <v>1</v>
      </c>
      <c r="E31" s="42" t="s">
        <v>181</v>
      </c>
      <c r="F31" s="13">
        <v>1</v>
      </c>
      <c r="G31" s="13">
        <v>0</v>
      </c>
    </row>
    <row r="32" spans="1:8" ht="17.100000000000001" customHeight="1" x14ac:dyDescent="0.2">
      <c r="A32" s="1"/>
      <c r="B32" s="1" t="s">
        <v>26</v>
      </c>
      <c r="C32" s="16">
        <v>34</v>
      </c>
      <c r="D32" s="12">
        <f t="shared" si="3"/>
        <v>26</v>
      </c>
      <c r="E32" s="42">
        <f t="shared" si="0"/>
        <v>-23.529411764705888</v>
      </c>
      <c r="F32" s="13">
        <v>15</v>
      </c>
      <c r="G32" s="13">
        <v>11</v>
      </c>
    </row>
    <row r="33" spans="1:7" ht="17.100000000000001" customHeight="1" x14ac:dyDescent="0.2">
      <c r="A33" s="1"/>
      <c r="B33" s="1" t="s">
        <v>27</v>
      </c>
      <c r="C33" s="16">
        <v>38</v>
      </c>
      <c r="D33" s="12">
        <f t="shared" si="4"/>
        <v>71</v>
      </c>
      <c r="E33" s="42">
        <f t="shared" si="0"/>
        <v>86.842105263157904</v>
      </c>
      <c r="F33" s="13">
        <v>35</v>
      </c>
      <c r="G33" s="13">
        <v>36</v>
      </c>
    </row>
    <row r="34" spans="1:7" ht="17.100000000000001" customHeight="1" x14ac:dyDescent="0.2">
      <c r="A34" s="1"/>
      <c r="B34" s="1" t="s">
        <v>205</v>
      </c>
      <c r="C34" s="16">
        <v>2</v>
      </c>
      <c r="D34" s="12">
        <f t="shared" si="4"/>
        <v>0</v>
      </c>
      <c r="E34" s="42">
        <f t="shared" si="0"/>
        <v>-100</v>
      </c>
      <c r="F34" s="13">
        <v>0</v>
      </c>
      <c r="G34" s="13">
        <v>0</v>
      </c>
    </row>
    <row r="35" spans="1:7" ht="17.100000000000001" customHeight="1" x14ac:dyDescent="0.2">
      <c r="A35" s="1"/>
      <c r="B35" s="1" t="s">
        <v>28</v>
      </c>
      <c r="C35" s="16">
        <v>51</v>
      </c>
      <c r="D35" s="12">
        <f t="shared" si="4"/>
        <v>54</v>
      </c>
      <c r="E35" s="42">
        <f t="shared" si="0"/>
        <v>5.8823529411764719</v>
      </c>
      <c r="F35" s="13">
        <v>27</v>
      </c>
      <c r="G35" s="13">
        <v>27</v>
      </c>
    </row>
    <row r="36" spans="1:7" ht="17.100000000000001" customHeight="1" x14ac:dyDescent="0.2">
      <c r="A36" s="1"/>
      <c r="B36" s="2" t="s">
        <v>173</v>
      </c>
      <c r="C36" s="16">
        <v>1</v>
      </c>
      <c r="D36" s="12">
        <f t="shared" si="3"/>
        <v>1</v>
      </c>
      <c r="E36" s="42" t="s">
        <v>181</v>
      </c>
      <c r="F36" s="13">
        <v>0</v>
      </c>
      <c r="G36" s="13">
        <v>1</v>
      </c>
    </row>
    <row r="37" spans="1:7" ht="17.100000000000001" customHeight="1" x14ac:dyDescent="0.2">
      <c r="A37" s="1"/>
      <c r="B37" s="1" t="s">
        <v>29</v>
      </c>
      <c r="C37" s="16">
        <v>2262</v>
      </c>
      <c r="D37" s="12">
        <f t="shared" si="3"/>
        <v>2943</v>
      </c>
      <c r="E37" s="42">
        <f t="shared" si="0"/>
        <v>30.106100795755975</v>
      </c>
      <c r="F37" s="13">
        <v>1071</v>
      </c>
      <c r="G37" s="13">
        <v>1872</v>
      </c>
    </row>
    <row r="38" spans="1:7" ht="17.100000000000001" customHeight="1" x14ac:dyDescent="0.2">
      <c r="A38" s="1"/>
      <c r="B38" s="1" t="s">
        <v>30</v>
      </c>
      <c r="C38" s="16">
        <v>6</v>
      </c>
      <c r="D38" s="12">
        <f t="shared" si="4"/>
        <v>13</v>
      </c>
      <c r="E38" s="42">
        <f t="shared" si="0"/>
        <v>116.66666666666666</v>
      </c>
      <c r="F38" s="13">
        <v>9</v>
      </c>
      <c r="G38" s="13">
        <v>4</v>
      </c>
    </row>
    <row r="39" spans="1:7" ht="17.100000000000001" customHeight="1" x14ac:dyDescent="0.2">
      <c r="A39" s="1"/>
      <c r="B39" s="1" t="s">
        <v>31</v>
      </c>
      <c r="C39" s="16">
        <v>1278</v>
      </c>
      <c r="D39" s="12">
        <f t="shared" si="4"/>
        <v>1278</v>
      </c>
      <c r="E39" s="42" t="s">
        <v>181</v>
      </c>
      <c r="F39" s="13">
        <v>629</v>
      </c>
      <c r="G39" s="13">
        <v>649</v>
      </c>
    </row>
    <row r="40" spans="1:7" ht="17.100000000000001" customHeight="1" x14ac:dyDescent="0.2">
      <c r="A40" s="1"/>
      <c r="B40" s="1" t="s">
        <v>32</v>
      </c>
      <c r="C40" s="16">
        <v>66</v>
      </c>
      <c r="D40" s="12">
        <f t="shared" si="4"/>
        <v>132</v>
      </c>
      <c r="E40" s="42">
        <f>(((D40/C40-1)*100))</f>
        <v>100</v>
      </c>
      <c r="F40" s="13">
        <v>58</v>
      </c>
      <c r="G40" s="13">
        <v>74</v>
      </c>
    </row>
    <row r="41" spans="1:7" ht="17.100000000000001" customHeight="1" x14ac:dyDescent="0.2">
      <c r="A41" s="1"/>
      <c r="B41" s="1" t="s">
        <v>33</v>
      </c>
      <c r="C41" s="16">
        <v>18</v>
      </c>
      <c r="D41" s="12">
        <f t="shared" si="4"/>
        <v>46</v>
      </c>
      <c r="E41" s="42">
        <f t="shared" ref="E41:E43" si="6">(((D41/C41-1)*100))</f>
        <v>155.55555555555554</v>
      </c>
      <c r="F41" s="13">
        <v>23</v>
      </c>
      <c r="G41" s="13">
        <v>23</v>
      </c>
    </row>
    <row r="42" spans="1:7" ht="17.100000000000001" customHeight="1" x14ac:dyDescent="0.2">
      <c r="A42" s="1"/>
      <c r="B42" s="1" t="s">
        <v>34</v>
      </c>
      <c r="C42" s="16">
        <v>48</v>
      </c>
      <c r="D42" s="12">
        <f t="shared" si="3"/>
        <v>62</v>
      </c>
      <c r="E42" s="42">
        <f t="shared" si="6"/>
        <v>29.166666666666675</v>
      </c>
      <c r="F42" s="18">
        <v>37</v>
      </c>
      <c r="G42" s="13">
        <v>25</v>
      </c>
    </row>
    <row r="43" spans="1:7" ht="17.100000000000001" customHeight="1" x14ac:dyDescent="0.2">
      <c r="A43" s="1"/>
      <c r="B43" s="1" t="s">
        <v>35</v>
      </c>
      <c r="C43" s="16">
        <v>1482</v>
      </c>
      <c r="D43" s="12">
        <f t="shared" si="3"/>
        <v>1890</v>
      </c>
      <c r="E43" s="42">
        <f t="shared" si="6"/>
        <v>27.530364372469627</v>
      </c>
      <c r="F43" s="18">
        <v>785</v>
      </c>
      <c r="G43" s="13">
        <v>1105</v>
      </c>
    </row>
    <row r="44" spans="1:7" s="4" customFormat="1" ht="24.95" customHeight="1" x14ac:dyDescent="0.2">
      <c r="A44" s="1" t="s">
        <v>36</v>
      </c>
      <c r="B44" s="3"/>
      <c r="C44" s="15">
        <f>SUM(C45:C56)</f>
        <v>63314</v>
      </c>
      <c r="D44" s="12">
        <f>SUM(D45:D56)</f>
        <v>80277</v>
      </c>
      <c r="E44" s="42">
        <f t="shared" si="0"/>
        <v>26.791862779164166</v>
      </c>
      <c r="F44" s="19">
        <f>SUM(F45:F56)</f>
        <v>39259</v>
      </c>
      <c r="G44" s="11">
        <f>SUM(G45:G56)</f>
        <v>41018</v>
      </c>
    </row>
    <row r="45" spans="1:7" ht="17.100000000000001" customHeight="1" x14ac:dyDescent="0.2">
      <c r="A45" s="1"/>
      <c r="B45" s="1" t="s">
        <v>37</v>
      </c>
      <c r="C45" s="16">
        <v>6290</v>
      </c>
      <c r="D45" s="14">
        <f t="shared" ref="D45:D56" si="7">SUM(F45:G45)</f>
        <v>8945</v>
      </c>
      <c r="E45" s="42">
        <f t="shared" si="0"/>
        <v>42.209856915739266</v>
      </c>
      <c r="F45" s="18">
        <v>4639</v>
      </c>
      <c r="G45" s="13">
        <v>4306</v>
      </c>
    </row>
    <row r="46" spans="1:7" ht="17.100000000000001" customHeight="1" x14ac:dyDescent="0.2">
      <c r="A46" s="1"/>
      <c r="B46" s="1" t="s">
        <v>38</v>
      </c>
      <c r="C46" s="16">
        <v>620</v>
      </c>
      <c r="D46" s="12">
        <f t="shared" si="7"/>
        <v>1214</v>
      </c>
      <c r="E46" s="42">
        <f t="shared" si="0"/>
        <v>95.806451612903217</v>
      </c>
      <c r="F46" s="18">
        <v>626</v>
      </c>
      <c r="G46" s="13">
        <v>588</v>
      </c>
    </row>
    <row r="47" spans="1:7" ht="17.100000000000001" customHeight="1" x14ac:dyDescent="0.2">
      <c r="A47" s="1"/>
      <c r="B47" s="1" t="s">
        <v>39</v>
      </c>
      <c r="C47" s="16">
        <v>6239</v>
      </c>
      <c r="D47" s="14">
        <f t="shared" si="7"/>
        <v>8587</v>
      </c>
      <c r="E47" s="42">
        <f t="shared" si="0"/>
        <v>37.634236255810215</v>
      </c>
      <c r="F47" s="18">
        <v>4558</v>
      </c>
      <c r="G47" s="13">
        <v>4029</v>
      </c>
    </row>
    <row r="48" spans="1:7" ht="17.100000000000001" customHeight="1" x14ac:dyDescent="0.2">
      <c r="A48" s="1"/>
      <c r="B48" s="1" t="s">
        <v>40</v>
      </c>
      <c r="C48" s="16">
        <v>1940</v>
      </c>
      <c r="D48" s="14">
        <f t="shared" si="7"/>
        <v>2930</v>
      </c>
      <c r="E48" s="42">
        <f t="shared" si="0"/>
        <v>51.030927835051543</v>
      </c>
      <c r="F48" s="18">
        <v>1587</v>
      </c>
      <c r="G48" s="13">
        <v>1343</v>
      </c>
    </row>
    <row r="49" spans="1:7" ht="17.100000000000001" customHeight="1" x14ac:dyDescent="0.2">
      <c r="A49" s="1"/>
      <c r="B49" s="1" t="s">
        <v>41</v>
      </c>
      <c r="C49" s="16">
        <v>27631</v>
      </c>
      <c r="D49" s="14">
        <f t="shared" si="7"/>
        <v>28584</v>
      </c>
      <c r="E49" s="42">
        <f t="shared" si="0"/>
        <v>3.4490246462306917</v>
      </c>
      <c r="F49" s="16">
        <v>13762</v>
      </c>
      <c r="G49" s="20">
        <v>14822</v>
      </c>
    </row>
    <row r="50" spans="1:7" ht="17.100000000000001" customHeight="1" x14ac:dyDescent="0.2">
      <c r="A50" s="1"/>
      <c r="B50" s="1" t="s">
        <v>42</v>
      </c>
      <c r="C50" s="16">
        <v>8979</v>
      </c>
      <c r="D50" s="14">
        <f>SUM(F50:G50)</f>
        <v>13839</v>
      </c>
      <c r="E50" s="42">
        <f t="shared" si="0"/>
        <v>54.126294687604414</v>
      </c>
      <c r="F50" s="18">
        <v>6142</v>
      </c>
      <c r="G50" s="13">
        <v>7697</v>
      </c>
    </row>
    <row r="51" spans="1:7" ht="17.100000000000001" customHeight="1" x14ac:dyDescent="0.2">
      <c r="A51" s="1"/>
      <c r="B51" s="1" t="s">
        <v>43</v>
      </c>
      <c r="C51" s="16">
        <v>1088</v>
      </c>
      <c r="D51" s="14">
        <f t="shared" si="7"/>
        <v>1796</v>
      </c>
      <c r="E51" s="42">
        <f t="shared" si="0"/>
        <v>65.073529411764696</v>
      </c>
      <c r="F51" s="18">
        <v>705</v>
      </c>
      <c r="G51" s="13">
        <v>1091</v>
      </c>
    </row>
    <row r="52" spans="1:7" ht="17.100000000000001" customHeight="1" x14ac:dyDescent="0.2">
      <c r="A52" s="1"/>
      <c r="B52" s="1" t="s">
        <v>44</v>
      </c>
      <c r="C52" s="16">
        <v>360</v>
      </c>
      <c r="D52" s="12">
        <f t="shared" si="7"/>
        <v>730</v>
      </c>
      <c r="E52" s="42">
        <f t="shared" si="0"/>
        <v>102.77777777777777</v>
      </c>
      <c r="F52" s="18">
        <v>358</v>
      </c>
      <c r="G52" s="13">
        <v>372</v>
      </c>
    </row>
    <row r="53" spans="1:7" ht="17.100000000000001" customHeight="1" x14ac:dyDescent="0.2">
      <c r="A53" s="1"/>
      <c r="B53" s="1" t="s">
        <v>45</v>
      </c>
      <c r="C53" s="16">
        <v>4528</v>
      </c>
      <c r="D53" s="12">
        <f t="shared" si="7"/>
        <v>5850</v>
      </c>
      <c r="E53" s="42">
        <f t="shared" si="0"/>
        <v>29.196113074204955</v>
      </c>
      <c r="F53" s="18">
        <v>2906</v>
      </c>
      <c r="G53" s="13">
        <v>2944</v>
      </c>
    </row>
    <row r="54" spans="1:7" ht="17.100000000000001" customHeight="1" x14ac:dyDescent="0.2">
      <c r="A54" s="1"/>
      <c r="B54" s="1" t="s">
        <v>46</v>
      </c>
      <c r="C54" s="16">
        <v>85</v>
      </c>
      <c r="D54" s="12">
        <f t="shared" si="7"/>
        <v>272</v>
      </c>
      <c r="E54" s="42">
        <f t="shared" si="0"/>
        <v>220.00000000000003</v>
      </c>
      <c r="F54" s="18">
        <v>131</v>
      </c>
      <c r="G54" s="13">
        <v>141</v>
      </c>
    </row>
    <row r="55" spans="1:7" ht="17.100000000000001" customHeight="1" x14ac:dyDescent="0.2">
      <c r="A55" s="1"/>
      <c r="B55" s="1" t="s">
        <v>47</v>
      </c>
      <c r="C55" s="16">
        <v>1018</v>
      </c>
      <c r="D55" s="12">
        <f t="shared" si="7"/>
        <v>1286</v>
      </c>
      <c r="E55" s="42">
        <f t="shared" si="0"/>
        <v>26.326129666011777</v>
      </c>
      <c r="F55" s="18">
        <v>743</v>
      </c>
      <c r="G55" s="13">
        <v>543</v>
      </c>
    </row>
    <row r="56" spans="1:7" ht="17.100000000000001" customHeight="1" x14ac:dyDescent="0.2">
      <c r="A56" s="1"/>
      <c r="B56" s="1" t="s">
        <v>48</v>
      </c>
      <c r="C56" s="16">
        <v>4536</v>
      </c>
      <c r="D56" s="12">
        <f t="shared" si="7"/>
        <v>6244</v>
      </c>
      <c r="E56" s="42">
        <f t="shared" si="0"/>
        <v>37.654320987654309</v>
      </c>
      <c r="F56" s="18">
        <v>3102</v>
      </c>
      <c r="G56" s="13">
        <v>3142</v>
      </c>
    </row>
    <row r="57" spans="1:7" s="4" customFormat="1" ht="24.95" customHeight="1" x14ac:dyDescent="0.2">
      <c r="A57" s="1" t="s">
        <v>49</v>
      </c>
      <c r="B57" s="3"/>
      <c r="C57" s="15">
        <f>SUM(C58:C101)</f>
        <v>25911</v>
      </c>
      <c r="D57" s="12">
        <f>SUM(D58:D101)</f>
        <v>29774</v>
      </c>
      <c r="E57" s="42">
        <f t="shared" si="0"/>
        <v>14.908726023696506</v>
      </c>
      <c r="F57" s="19">
        <f>SUM(F58:F101)</f>
        <v>16906</v>
      </c>
      <c r="G57" s="11">
        <f>SUM(G58:G101)</f>
        <v>12868</v>
      </c>
    </row>
    <row r="58" spans="1:7" ht="17.100000000000001" customHeight="1" x14ac:dyDescent="0.2">
      <c r="A58" s="1"/>
      <c r="B58" s="1" t="s">
        <v>50</v>
      </c>
      <c r="C58" s="16">
        <v>4</v>
      </c>
      <c r="D58" s="12">
        <f t="shared" ref="D58:D64" si="8">SUM(F58:G58)</f>
        <v>4</v>
      </c>
      <c r="E58" s="42" t="s">
        <v>181</v>
      </c>
      <c r="F58" s="18">
        <v>4</v>
      </c>
      <c r="G58" s="13">
        <v>0</v>
      </c>
    </row>
    <row r="59" spans="1:7" ht="17.100000000000001" customHeight="1" x14ac:dyDescent="0.2">
      <c r="A59" s="1"/>
      <c r="B59" s="1" t="s">
        <v>51</v>
      </c>
      <c r="C59" s="16">
        <v>2640</v>
      </c>
      <c r="D59" s="12">
        <f t="shared" si="8"/>
        <v>2929</v>
      </c>
      <c r="E59" s="42">
        <f t="shared" ref="E59:E110" si="9">(((D59/C59-1)*100))</f>
        <v>10.946969696969688</v>
      </c>
      <c r="F59" s="18">
        <v>1636</v>
      </c>
      <c r="G59" s="13">
        <v>1293</v>
      </c>
    </row>
    <row r="60" spans="1:7" ht="17.100000000000001" customHeight="1" x14ac:dyDescent="0.2">
      <c r="B60" s="1" t="s">
        <v>52</v>
      </c>
      <c r="C60" s="16">
        <v>17</v>
      </c>
      <c r="D60" s="12">
        <f t="shared" si="8"/>
        <v>16</v>
      </c>
      <c r="E60" s="42">
        <f t="shared" si="9"/>
        <v>-5.8823529411764719</v>
      </c>
      <c r="F60" s="18">
        <v>7</v>
      </c>
      <c r="G60" s="13">
        <v>9</v>
      </c>
    </row>
    <row r="61" spans="1:7" ht="17.100000000000001" customHeight="1" x14ac:dyDescent="0.2">
      <c r="B61" s="1" t="s">
        <v>53</v>
      </c>
      <c r="C61" s="16">
        <v>239</v>
      </c>
      <c r="D61" s="14">
        <f t="shared" si="8"/>
        <v>271</v>
      </c>
      <c r="E61" s="42">
        <f t="shared" si="9"/>
        <v>13.389121338912124</v>
      </c>
      <c r="F61" s="18">
        <v>153</v>
      </c>
      <c r="G61" s="13">
        <v>118</v>
      </c>
    </row>
    <row r="62" spans="1:7" ht="17.100000000000001" customHeight="1" x14ac:dyDescent="0.2">
      <c r="B62" s="1" t="s">
        <v>54</v>
      </c>
      <c r="C62" s="16">
        <v>552</v>
      </c>
      <c r="D62" s="14">
        <f t="shared" si="8"/>
        <v>677</v>
      </c>
      <c r="E62" s="42">
        <f t="shared" si="9"/>
        <v>22.644927536231883</v>
      </c>
      <c r="F62" s="18">
        <v>363</v>
      </c>
      <c r="G62" s="13">
        <v>314</v>
      </c>
    </row>
    <row r="63" spans="1:7" ht="17.100000000000001" customHeight="1" x14ac:dyDescent="0.2">
      <c r="B63" s="1" t="s">
        <v>55</v>
      </c>
      <c r="C63" s="16">
        <v>10</v>
      </c>
      <c r="D63" s="14">
        <f t="shared" si="8"/>
        <v>0</v>
      </c>
      <c r="E63" s="42">
        <f t="shared" si="9"/>
        <v>-100</v>
      </c>
      <c r="F63" s="16">
        <v>0</v>
      </c>
      <c r="G63" s="13">
        <v>0</v>
      </c>
    </row>
    <row r="64" spans="1:7" ht="17.100000000000001" customHeight="1" x14ac:dyDescent="0.2">
      <c r="B64" s="1" t="s">
        <v>56</v>
      </c>
      <c r="C64" s="16">
        <v>91</v>
      </c>
      <c r="D64" s="14">
        <f t="shared" si="8"/>
        <v>124</v>
      </c>
      <c r="E64" s="42">
        <f t="shared" si="9"/>
        <v>36.26373626373627</v>
      </c>
      <c r="F64" s="18">
        <v>74</v>
      </c>
      <c r="G64" s="13">
        <v>50</v>
      </c>
    </row>
    <row r="65" spans="1:7" ht="17.100000000000001" customHeight="1" x14ac:dyDescent="0.2">
      <c r="B65" s="1" t="s">
        <v>57</v>
      </c>
      <c r="C65" s="16">
        <v>74</v>
      </c>
      <c r="D65" s="14">
        <f t="shared" si="3"/>
        <v>81</v>
      </c>
      <c r="E65" s="42">
        <f t="shared" si="9"/>
        <v>9.4594594594594525</v>
      </c>
      <c r="F65" s="18">
        <v>64</v>
      </c>
      <c r="G65" s="13">
        <v>17</v>
      </c>
    </row>
    <row r="66" spans="1:7" ht="17.100000000000001" customHeight="1" x14ac:dyDescent="0.2">
      <c r="B66" s="1" t="s">
        <v>58</v>
      </c>
      <c r="C66" s="16">
        <v>169</v>
      </c>
      <c r="D66" s="14">
        <f t="shared" ref="D66:D74" si="10">SUM(F66:G66)</f>
        <v>181</v>
      </c>
      <c r="E66" s="42">
        <f t="shared" si="9"/>
        <v>7.1005917159763232</v>
      </c>
      <c r="F66" s="18">
        <v>116</v>
      </c>
      <c r="G66" s="13">
        <v>65</v>
      </c>
    </row>
    <row r="67" spans="1:7" ht="17.100000000000001" customHeight="1" x14ac:dyDescent="0.2">
      <c r="B67" s="1" t="s">
        <v>59</v>
      </c>
      <c r="C67" s="16">
        <v>91</v>
      </c>
      <c r="D67" s="14">
        <f t="shared" si="10"/>
        <v>164</v>
      </c>
      <c r="E67" s="42">
        <f t="shared" si="9"/>
        <v>80.219780219780219</v>
      </c>
      <c r="F67" s="18">
        <v>78</v>
      </c>
      <c r="G67" s="13">
        <v>86</v>
      </c>
    </row>
    <row r="68" spans="1:7" ht="17.100000000000001" customHeight="1" x14ac:dyDescent="0.2">
      <c r="B68" s="1" t="s">
        <v>60</v>
      </c>
      <c r="C68" s="16">
        <v>29</v>
      </c>
      <c r="D68" s="14">
        <f t="shared" si="10"/>
        <v>50</v>
      </c>
      <c r="E68" s="42">
        <f t="shared" si="9"/>
        <v>72.41379310344827</v>
      </c>
      <c r="F68" s="18">
        <v>27</v>
      </c>
      <c r="G68" s="13">
        <v>23</v>
      </c>
    </row>
    <row r="69" spans="1:7" ht="17.100000000000001" customHeight="1" x14ac:dyDescent="0.2">
      <c r="B69" s="1" t="s">
        <v>61</v>
      </c>
      <c r="C69" s="16">
        <v>6526</v>
      </c>
      <c r="D69" s="14">
        <f t="shared" si="10"/>
        <v>6289</v>
      </c>
      <c r="E69" s="42">
        <f t="shared" si="9"/>
        <v>-3.6316273368066199</v>
      </c>
      <c r="F69" s="18">
        <v>3693</v>
      </c>
      <c r="G69" s="13">
        <v>2596</v>
      </c>
    </row>
    <row r="70" spans="1:7" ht="17.100000000000001" customHeight="1" x14ac:dyDescent="0.2">
      <c r="B70" s="1" t="s">
        <v>62</v>
      </c>
      <c r="C70" s="16">
        <v>29</v>
      </c>
      <c r="D70" s="14">
        <f t="shared" si="10"/>
        <v>36</v>
      </c>
      <c r="E70" s="42">
        <f t="shared" si="9"/>
        <v>24.137931034482762</v>
      </c>
      <c r="F70" s="18">
        <v>26</v>
      </c>
      <c r="G70" s="13">
        <v>10</v>
      </c>
    </row>
    <row r="71" spans="1:7" ht="17.100000000000001" customHeight="1" x14ac:dyDescent="0.2">
      <c r="B71" s="1" t="s">
        <v>63</v>
      </c>
      <c r="C71" s="16">
        <v>76</v>
      </c>
      <c r="D71" s="14">
        <f t="shared" si="10"/>
        <v>57</v>
      </c>
      <c r="E71" s="42">
        <f t="shared" si="9"/>
        <v>-25</v>
      </c>
      <c r="F71" s="18">
        <v>33</v>
      </c>
      <c r="G71" s="13">
        <v>24</v>
      </c>
    </row>
    <row r="72" spans="1:7" ht="17.100000000000001" customHeight="1" x14ac:dyDescent="0.2">
      <c r="B72" s="1" t="s">
        <v>64</v>
      </c>
      <c r="C72" s="16">
        <v>3130</v>
      </c>
      <c r="D72" s="14">
        <f t="shared" si="10"/>
        <v>3833</v>
      </c>
      <c r="E72" s="42">
        <f t="shared" si="9"/>
        <v>22.460063897763582</v>
      </c>
      <c r="F72" s="18">
        <v>2094</v>
      </c>
      <c r="G72" s="13">
        <v>1739</v>
      </c>
    </row>
    <row r="73" spans="1:7" ht="17.100000000000001" customHeight="1" x14ac:dyDescent="0.2">
      <c r="B73" s="1" t="s">
        <v>65</v>
      </c>
      <c r="C73" s="16">
        <v>141</v>
      </c>
      <c r="D73" s="14">
        <f t="shared" si="10"/>
        <v>210</v>
      </c>
      <c r="E73" s="42">
        <f t="shared" si="9"/>
        <v>48.936170212765951</v>
      </c>
      <c r="F73" s="18">
        <v>164</v>
      </c>
      <c r="G73" s="13">
        <v>46</v>
      </c>
    </row>
    <row r="74" spans="1:7" ht="17.100000000000001" customHeight="1" x14ac:dyDescent="0.2">
      <c r="B74" s="1" t="s">
        <v>66</v>
      </c>
      <c r="C74" s="16">
        <v>2526</v>
      </c>
      <c r="D74" s="14">
        <f t="shared" si="10"/>
        <v>3690</v>
      </c>
      <c r="E74" s="42">
        <f t="shared" si="9"/>
        <v>46.080760095011875</v>
      </c>
      <c r="F74" s="18">
        <v>1832</v>
      </c>
      <c r="G74" s="13">
        <v>1858</v>
      </c>
    </row>
    <row r="75" spans="1:7" ht="17.100000000000001" customHeight="1" x14ac:dyDescent="0.2">
      <c r="B75" s="1" t="s">
        <v>68</v>
      </c>
      <c r="C75" s="16">
        <v>93</v>
      </c>
      <c r="D75" s="12">
        <f t="shared" ref="D75:D101" si="11">SUM(F75:G75)</f>
        <v>162</v>
      </c>
      <c r="E75" s="42">
        <f t="shared" si="9"/>
        <v>74.193548387096769</v>
      </c>
      <c r="F75" s="18">
        <v>105</v>
      </c>
      <c r="G75" s="13">
        <v>57</v>
      </c>
    </row>
    <row r="76" spans="1:7" ht="17.100000000000001" customHeight="1" x14ac:dyDescent="0.2">
      <c r="B76" s="1" t="s">
        <v>69</v>
      </c>
      <c r="C76" s="16">
        <v>154</v>
      </c>
      <c r="D76" s="12">
        <f t="shared" si="11"/>
        <v>213</v>
      </c>
      <c r="E76" s="42">
        <f t="shared" si="9"/>
        <v>38.311688311688322</v>
      </c>
      <c r="F76" s="18">
        <v>125</v>
      </c>
      <c r="G76" s="13">
        <v>88</v>
      </c>
    </row>
    <row r="77" spans="1:7" ht="24.95" customHeight="1" x14ac:dyDescent="0.2">
      <c r="A77" s="2" t="s">
        <v>67</v>
      </c>
      <c r="B77" s="1"/>
      <c r="C77" s="16"/>
      <c r="D77" s="12"/>
      <c r="E77" s="42"/>
      <c r="F77" s="18"/>
      <c r="G77" s="13"/>
    </row>
    <row r="78" spans="1:7" ht="17.100000000000001" customHeight="1" x14ac:dyDescent="0.2">
      <c r="B78" s="1" t="s">
        <v>70</v>
      </c>
      <c r="C78" s="16">
        <v>17</v>
      </c>
      <c r="D78" s="12">
        <f t="shared" si="11"/>
        <v>3</v>
      </c>
      <c r="E78" s="42">
        <f t="shared" si="9"/>
        <v>-82.35294117647058</v>
      </c>
      <c r="F78" s="18">
        <v>3</v>
      </c>
      <c r="G78" s="13">
        <v>0</v>
      </c>
    </row>
    <row r="79" spans="1:7" ht="17.100000000000001" customHeight="1" x14ac:dyDescent="0.2">
      <c r="B79" s="1" t="s">
        <v>71</v>
      </c>
      <c r="C79" s="16">
        <v>2730</v>
      </c>
      <c r="D79" s="12">
        <f t="shared" si="11"/>
        <v>3117</v>
      </c>
      <c r="E79" s="42">
        <f t="shared" si="9"/>
        <v>14.17582417582417</v>
      </c>
      <c r="F79" s="18">
        <v>1863</v>
      </c>
      <c r="G79" s="13">
        <v>1254</v>
      </c>
    </row>
    <row r="80" spans="1:7" ht="17.100000000000001" customHeight="1" x14ac:dyDescent="0.2">
      <c r="B80" s="1" t="s">
        <v>72</v>
      </c>
      <c r="C80" s="16">
        <v>39</v>
      </c>
      <c r="D80" s="12">
        <f t="shared" si="11"/>
        <v>56</v>
      </c>
      <c r="E80" s="42">
        <f t="shared" si="9"/>
        <v>43.589743589743591</v>
      </c>
      <c r="F80" s="18">
        <v>39</v>
      </c>
      <c r="G80" s="13">
        <v>17</v>
      </c>
    </row>
    <row r="81" spans="2:7" ht="17.100000000000001" customHeight="1" x14ac:dyDescent="0.2">
      <c r="B81" s="2" t="s">
        <v>73</v>
      </c>
      <c r="C81" s="16">
        <v>7</v>
      </c>
      <c r="D81" s="12">
        <f t="shared" si="11"/>
        <v>15</v>
      </c>
      <c r="E81" s="42">
        <f t="shared" si="9"/>
        <v>114.28571428571428</v>
      </c>
      <c r="F81" s="18">
        <v>7</v>
      </c>
      <c r="G81" s="13">
        <v>8</v>
      </c>
    </row>
    <row r="82" spans="2:7" ht="17.100000000000001" customHeight="1" x14ac:dyDescent="0.2">
      <c r="B82" s="1" t="s">
        <v>74</v>
      </c>
      <c r="C82" s="16">
        <v>87</v>
      </c>
      <c r="D82" s="12">
        <f t="shared" si="11"/>
        <v>54</v>
      </c>
      <c r="E82" s="42">
        <f t="shared" si="9"/>
        <v>-37.931034482758619</v>
      </c>
      <c r="F82" s="18">
        <v>27</v>
      </c>
      <c r="G82" s="13">
        <v>27</v>
      </c>
    </row>
    <row r="83" spans="2:7" ht="17.100000000000001" customHeight="1" x14ac:dyDescent="0.2">
      <c r="B83" s="1" t="s">
        <v>75</v>
      </c>
      <c r="C83" s="16">
        <v>34</v>
      </c>
      <c r="D83" s="12">
        <f t="shared" si="11"/>
        <v>56</v>
      </c>
      <c r="E83" s="42">
        <f t="shared" si="9"/>
        <v>64.705882352941174</v>
      </c>
      <c r="F83" s="18">
        <v>26</v>
      </c>
      <c r="G83" s="13">
        <v>30</v>
      </c>
    </row>
    <row r="84" spans="2:7" ht="17.100000000000001" customHeight="1" x14ac:dyDescent="0.2">
      <c r="B84" s="1" t="s">
        <v>76</v>
      </c>
      <c r="C84" s="16">
        <v>28</v>
      </c>
      <c r="D84" s="12">
        <f t="shared" si="11"/>
        <v>26</v>
      </c>
      <c r="E84" s="42">
        <f t="shared" si="9"/>
        <v>-7.1428571428571397</v>
      </c>
      <c r="F84" s="18">
        <v>26</v>
      </c>
      <c r="G84" s="13">
        <v>0</v>
      </c>
    </row>
    <row r="85" spans="2:7" ht="17.100000000000001" customHeight="1" x14ac:dyDescent="0.2">
      <c r="B85" s="1" t="s">
        <v>77</v>
      </c>
      <c r="C85" s="16">
        <v>12</v>
      </c>
      <c r="D85" s="12">
        <f t="shared" si="11"/>
        <v>11</v>
      </c>
      <c r="E85" s="42">
        <f t="shared" si="9"/>
        <v>-8.3333333333333375</v>
      </c>
      <c r="F85" s="18">
        <v>7</v>
      </c>
      <c r="G85" s="13">
        <v>4</v>
      </c>
    </row>
    <row r="86" spans="2:7" ht="17.100000000000001" customHeight="1" x14ac:dyDescent="0.2">
      <c r="B86" s="1" t="s">
        <v>78</v>
      </c>
      <c r="C86" s="16">
        <v>4</v>
      </c>
      <c r="D86" s="12">
        <f t="shared" si="11"/>
        <v>9</v>
      </c>
      <c r="E86" s="42">
        <f t="shared" si="9"/>
        <v>125</v>
      </c>
      <c r="F86" s="18">
        <v>2</v>
      </c>
      <c r="G86" s="13">
        <v>7</v>
      </c>
    </row>
    <row r="87" spans="2:7" ht="17.100000000000001" customHeight="1" x14ac:dyDescent="0.2">
      <c r="B87" s="2" t="s">
        <v>184</v>
      </c>
      <c r="C87" s="16">
        <v>1</v>
      </c>
      <c r="D87" s="12">
        <f t="shared" si="11"/>
        <v>0</v>
      </c>
      <c r="E87" s="42">
        <f t="shared" si="9"/>
        <v>-100</v>
      </c>
      <c r="F87" s="18">
        <v>0</v>
      </c>
      <c r="G87" s="33">
        <v>0</v>
      </c>
    </row>
    <row r="88" spans="2:7" ht="17.100000000000001" customHeight="1" x14ac:dyDescent="0.2">
      <c r="B88" s="1" t="s">
        <v>80</v>
      </c>
      <c r="C88" s="16">
        <v>28</v>
      </c>
      <c r="D88" s="12">
        <f t="shared" si="11"/>
        <v>14</v>
      </c>
      <c r="E88" s="42">
        <f t="shared" si="9"/>
        <v>-50</v>
      </c>
      <c r="F88" s="16">
        <v>13</v>
      </c>
      <c r="G88" s="20">
        <v>1</v>
      </c>
    </row>
    <row r="89" spans="2:7" ht="17.100000000000001" customHeight="1" x14ac:dyDescent="0.2">
      <c r="B89" s="1" t="s">
        <v>81</v>
      </c>
      <c r="C89" s="16">
        <v>125</v>
      </c>
      <c r="D89" s="12">
        <f t="shared" si="11"/>
        <v>135</v>
      </c>
      <c r="E89" s="42">
        <f t="shared" si="9"/>
        <v>8.0000000000000071</v>
      </c>
      <c r="F89" s="18">
        <v>86</v>
      </c>
      <c r="G89" s="13">
        <v>49</v>
      </c>
    </row>
    <row r="90" spans="2:7" ht="17.100000000000001" customHeight="1" x14ac:dyDescent="0.2">
      <c r="B90" s="1" t="s">
        <v>82</v>
      </c>
      <c r="C90" s="16">
        <v>337</v>
      </c>
      <c r="D90" s="12">
        <f t="shared" si="11"/>
        <v>549</v>
      </c>
      <c r="E90" s="42">
        <f t="shared" si="9"/>
        <v>62.908011869436194</v>
      </c>
      <c r="F90" s="18">
        <v>309</v>
      </c>
      <c r="G90" s="13">
        <v>240</v>
      </c>
    </row>
    <row r="91" spans="2:7" ht="17.100000000000001" customHeight="1" x14ac:dyDescent="0.2">
      <c r="B91" s="1" t="s">
        <v>83</v>
      </c>
      <c r="C91" s="16">
        <v>842</v>
      </c>
      <c r="D91" s="12">
        <f t="shared" si="11"/>
        <v>947</v>
      </c>
      <c r="E91" s="42">
        <f t="shared" si="9"/>
        <v>12.470308788598583</v>
      </c>
      <c r="F91" s="18">
        <v>528</v>
      </c>
      <c r="G91" s="13">
        <v>419</v>
      </c>
    </row>
    <row r="92" spans="2:7" ht="17.100000000000001" customHeight="1" x14ac:dyDescent="0.2">
      <c r="B92" s="1" t="s">
        <v>84</v>
      </c>
      <c r="C92" s="16">
        <v>2202</v>
      </c>
      <c r="D92" s="12">
        <f t="shared" si="11"/>
        <v>2751</v>
      </c>
      <c r="E92" s="42">
        <f t="shared" si="9"/>
        <v>24.931880108991834</v>
      </c>
      <c r="F92" s="18">
        <v>1540</v>
      </c>
      <c r="G92" s="13">
        <v>1211</v>
      </c>
    </row>
    <row r="93" spans="2:7" ht="17.100000000000001" customHeight="1" x14ac:dyDescent="0.2">
      <c r="B93" s="1" t="s">
        <v>85</v>
      </c>
      <c r="C93" s="16">
        <v>146</v>
      </c>
      <c r="D93" s="12">
        <f t="shared" si="11"/>
        <v>216</v>
      </c>
      <c r="E93" s="42">
        <f t="shared" si="9"/>
        <v>47.945205479452049</v>
      </c>
      <c r="F93" s="18">
        <v>127</v>
      </c>
      <c r="G93" s="13">
        <v>89</v>
      </c>
    </row>
    <row r="94" spans="2:7" ht="17.100000000000001" customHeight="1" x14ac:dyDescent="0.2">
      <c r="B94" s="1" t="s">
        <v>86</v>
      </c>
      <c r="C94" s="16">
        <v>29</v>
      </c>
      <c r="D94" s="12">
        <f t="shared" si="11"/>
        <v>50</v>
      </c>
      <c r="E94" s="42">
        <f t="shared" si="9"/>
        <v>72.41379310344827</v>
      </c>
      <c r="F94" s="18">
        <v>29</v>
      </c>
      <c r="G94" s="13">
        <v>21</v>
      </c>
    </row>
    <row r="95" spans="2:7" ht="17.100000000000001" customHeight="1" x14ac:dyDescent="0.2">
      <c r="B95" s="1" t="s">
        <v>87</v>
      </c>
      <c r="C95" s="16">
        <v>569</v>
      </c>
      <c r="D95" s="12">
        <f t="shared" si="11"/>
        <v>421</v>
      </c>
      <c r="E95" s="42">
        <f t="shared" si="9"/>
        <v>-26.010544815465732</v>
      </c>
      <c r="F95" s="18">
        <v>240</v>
      </c>
      <c r="G95" s="13">
        <v>181</v>
      </c>
    </row>
    <row r="96" spans="2:7" ht="17.100000000000001" customHeight="1" x14ac:dyDescent="0.2">
      <c r="B96" s="1" t="s">
        <v>88</v>
      </c>
      <c r="C96" s="16">
        <v>680</v>
      </c>
      <c r="D96" s="12">
        <f t="shared" si="11"/>
        <v>814</v>
      </c>
      <c r="E96" s="42">
        <f t="shared" si="9"/>
        <v>19.705882352941174</v>
      </c>
      <c r="F96" s="18">
        <v>508</v>
      </c>
      <c r="G96" s="13">
        <v>306</v>
      </c>
    </row>
    <row r="97" spans="1:8" ht="17.100000000000001" customHeight="1" x14ac:dyDescent="0.2">
      <c r="B97" s="1" t="s">
        <v>89</v>
      </c>
      <c r="C97" s="16">
        <v>30</v>
      </c>
      <c r="D97" s="12">
        <f t="shared" si="11"/>
        <v>44</v>
      </c>
      <c r="E97" s="42">
        <f t="shared" si="9"/>
        <v>46.666666666666657</v>
      </c>
      <c r="F97" s="18">
        <v>26</v>
      </c>
      <c r="G97" s="13">
        <v>18</v>
      </c>
    </row>
    <row r="98" spans="1:8" ht="17.100000000000001" customHeight="1" x14ac:dyDescent="0.2">
      <c r="B98" s="1" t="s">
        <v>90</v>
      </c>
      <c r="C98" s="16">
        <v>167</v>
      </c>
      <c r="D98" s="12">
        <f t="shared" si="11"/>
        <v>180</v>
      </c>
      <c r="E98" s="42">
        <f t="shared" si="9"/>
        <v>7.7844311377245567</v>
      </c>
      <c r="F98" s="18">
        <v>100</v>
      </c>
      <c r="G98" s="13">
        <v>80</v>
      </c>
    </row>
    <row r="99" spans="1:8" ht="17.100000000000001" customHeight="1" x14ac:dyDescent="0.2">
      <c r="B99" s="1" t="s">
        <v>91</v>
      </c>
      <c r="C99" s="16">
        <v>930</v>
      </c>
      <c r="D99" s="12">
        <f t="shared" si="11"/>
        <v>1019</v>
      </c>
      <c r="E99" s="42">
        <f t="shared" si="9"/>
        <v>9.56989247311828</v>
      </c>
      <c r="F99" s="18">
        <v>566</v>
      </c>
      <c r="G99" s="13">
        <v>453</v>
      </c>
    </row>
    <row r="100" spans="1:8" ht="17.100000000000001" customHeight="1" x14ac:dyDescent="0.2">
      <c r="B100" s="1" t="s">
        <v>92</v>
      </c>
      <c r="C100" s="16">
        <v>274</v>
      </c>
      <c r="D100" s="12">
        <f t="shared" si="11"/>
        <v>299</v>
      </c>
      <c r="E100" s="42">
        <f t="shared" si="9"/>
        <v>9.1240875912408814</v>
      </c>
      <c r="F100" s="18">
        <v>239</v>
      </c>
      <c r="G100" s="13">
        <v>60</v>
      </c>
    </row>
    <row r="101" spans="1:8" ht="17.100000000000001" customHeight="1" x14ac:dyDescent="0.2">
      <c r="B101" s="1" t="s">
        <v>93</v>
      </c>
      <c r="C101" s="16">
        <v>2</v>
      </c>
      <c r="D101" s="12">
        <f t="shared" si="11"/>
        <v>1</v>
      </c>
      <c r="E101" s="42">
        <f t="shared" si="9"/>
        <v>-50</v>
      </c>
      <c r="F101" s="18">
        <v>1</v>
      </c>
      <c r="G101" s="13">
        <v>0</v>
      </c>
    </row>
    <row r="102" spans="1:8" ht="24.95" customHeight="1" x14ac:dyDescent="0.2">
      <c r="A102" s="2" t="s">
        <v>94</v>
      </c>
      <c r="B102" s="3"/>
      <c r="C102" s="15">
        <f>SUM(C103:C147)</f>
        <v>9233</v>
      </c>
      <c r="D102" s="12">
        <f>SUM(D103:D147)</f>
        <v>10074</v>
      </c>
      <c r="E102" s="42">
        <f t="shared" si="9"/>
        <v>9.1086320805805254</v>
      </c>
      <c r="F102" s="19">
        <f>SUM(F103:F147)</f>
        <v>6861</v>
      </c>
      <c r="G102" s="11">
        <f>SUM(G103:G147)</f>
        <v>3213</v>
      </c>
    </row>
    <row r="103" spans="1:8" s="4" customFormat="1" ht="15.95" customHeight="1" x14ac:dyDescent="0.2">
      <c r="A103" s="2"/>
      <c r="B103" s="1" t="s">
        <v>95</v>
      </c>
      <c r="C103" s="16">
        <v>21</v>
      </c>
      <c r="D103" s="12">
        <f>SUM(F103:G103)</f>
        <v>9</v>
      </c>
      <c r="E103" s="42">
        <f t="shared" si="9"/>
        <v>-57.142857142857139</v>
      </c>
      <c r="F103" s="18">
        <v>9</v>
      </c>
      <c r="G103" s="13">
        <v>0</v>
      </c>
      <c r="H103" s="2"/>
    </row>
    <row r="104" spans="1:8" s="4" customFormat="1" ht="15.95" customHeight="1" x14ac:dyDescent="0.2">
      <c r="A104" s="2"/>
      <c r="B104" s="1" t="s">
        <v>96</v>
      </c>
      <c r="C104" s="16">
        <v>4</v>
      </c>
      <c r="D104" s="12">
        <f>SUM(F104:G104)</f>
        <v>7</v>
      </c>
      <c r="E104" s="42">
        <f t="shared" si="9"/>
        <v>75</v>
      </c>
      <c r="F104" s="18">
        <v>6</v>
      </c>
      <c r="G104" s="13">
        <v>1</v>
      </c>
      <c r="H104" s="2"/>
    </row>
    <row r="105" spans="1:8" s="4" customFormat="1" ht="15.95" customHeight="1" x14ac:dyDescent="0.2">
      <c r="A105" s="2"/>
      <c r="B105" s="2" t="s">
        <v>97</v>
      </c>
      <c r="C105" s="16">
        <v>3</v>
      </c>
      <c r="D105" s="12">
        <f t="shared" ref="D105:D147" si="12">SUM(F105:G105)</f>
        <v>22</v>
      </c>
      <c r="E105" s="42">
        <f t="shared" si="9"/>
        <v>633.33333333333326</v>
      </c>
      <c r="F105" s="18">
        <v>13</v>
      </c>
      <c r="G105" s="13">
        <v>9</v>
      </c>
      <c r="H105" s="2"/>
    </row>
    <row r="106" spans="1:8" ht="15.95" customHeight="1" x14ac:dyDescent="0.2">
      <c r="B106" s="1" t="s">
        <v>99</v>
      </c>
      <c r="C106" s="16">
        <v>19</v>
      </c>
      <c r="D106" s="12">
        <f t="shared" si="12"/>
        <v>20</v>
      </c>
      <c r="E106" s="42">
        <f t="shared" si="9"/>
        <v>5.2631578947368363</v>
      </c>
      <c r="F106" s="18">
        <v>15</v>
      </c>
      <c r="G106" s="13">
        <v>5</v>
      </c>
    </row>
    <row r="107" spans="1:8" ht="15.95" customHeight="1" x14ac:dyDescent="0.2">
      <c r="B107" s="2" t="s">
        <v>100</v>
      </c>
      <c r="C107" s="16">
        <v>4</v>
      </c>
      <c r="D107" s="12">
        <f t="shared" si="12"/>
        <v>3</v>
      </c>
      <c r="E107" s="42">
        <f t="shared" si="9"/>
        <v>-25</v>
      </c>
      <c r="F107" s="18">
        <v>0</v>
      </c>
      <c r="G107" s="13">
        <v>3</v>
      </c>
    </row>
    <row r="108" spans="1:8" ht="15.95" customHeight="1" x14ac:dyDescent="0.2">
      <c r="B108" s="1" t="s">
        <v>101</v>
      </c>
      <c r="C108" s="16">
        <v>2946</v>
      </c>
      <c r="D108" s="12">
        <f t="shared" si="12"/>
        <v>3152</v>
      </c>
      <c r="E108" s="42">
        <f t="shared" si="9"/>
        <v>6.9925322471147355</v>
      </c>
      <c r="F108" s="18">
        <v>2073</v>
      </c>
      <c r="G108" s="13">
        <v>1079</v>
      </c>
    </row>
    <row r="109" spans="1:8" ht="15.95" customHeight="1" x14ac:dyDescent="0.2">
      <c r="B109" s="1" t="s">
        <v>102</v>
      </c>
      <c r="C109" s="16">
        <v>121</v>
      </c>
      <c r="D109" s="12">
        <f t="shared" si="12"/>
        <v>162</v>
      </c>
      <c r="E109" s="42">
        <f t="shared" si="9"/>
        <v>33.884297520661157</v>
      </c>
      <c r="F109" s="18">
        <v>84</v>
      </c>
      <c r="G109" s="13">
        <v>78</v>
      </c>
    </row>
    <row r="110" spans="1:8" ht="15.95" customHeight="1" x14ac:dyDescent="0.2">
      <c r="B110" s="1" t="s">
        <v>103</v>
      </c>
      <c r="C110" s="16">
        <v>15</v>
      </c>
      <c r="D110" s="12">
        <f t="shared" si="12"/>
        <v>18</v>
      </c>
      <c r="E110" s="42">
        <f t="shared" si="9"/>
        <v>19.999999999999996</v>
      </c>
      <c r="F110" s="18">
        <v>9</v>
      </c>
      <c r="G110" s="13">
        <v>9</v>
      </c>
    </row>
    <row r="111" spans="1:8" ht="24" customHeight="1" x14ac:dyDescent="0.2">
      <c r="A111" s="2" t="s">
        <v>98</v>
      </c>
      <c r="B111" s="1"/>
      <c r="C111" s="16"/>
      <c r="D111" s="12"/>
      <c r="E111" s="42"/>
      <c r="F111" s="13"/>
      <c r="G111" s="13"/>
    </row>
    <row r="112" spans="1:8" ht="15.95" customHeight="1" x14ac:dyDescent="0.2">
      <c r="B112" s="1" t="s">
        <v>104</v>
      </c>
      <c r="C112" s="16">
        <v>488</v>
      </c>
      <c r="D112" s="12">
        <f t="shared" si="12"/>
        <v>462</v>
      </c>
      <c r="E112" s="42">
        <f t="shared" ref="E112:E145" si="13">(((D112/C112-1)*100))</f>
        <v>-5.3278688524590168</v>
      </c>
      <c r="F112" s="18">
        <v>309</v>
      </c>
      <c r="G112" s="13">
        <v>153</v>
      </c>
    </row>
    <row r="113" spans="2:7" ht="15.95" customHeight="1" x14ac:dyDescent="0.2">
      <c r="B113" s="1" t="s">
        <v>105</v>
      </c>
      <c r="C113" s="16">
        <v>3</v>
      </c>
      <c r="D113" s="12">
        <f t="shared" si="12"/>
        <v>3</v>
      </c>
      <c r="E113" s="42" t="s">
        <v>181</v>
      </c>
      <c r="F113" s="18">
        <v>3</v>
      </c>
      <c r="G113" s="13">
        <v>0</v>
      </c>
    </row>
    <row r="114" spans="2:7" ht="15.95" customHeight="1" x14ac:dyDescent="0.2">
      <c r="B114" s="1" t="s">
        <v>106</v>
      </c>
      <c r="C114" s="16">
        <v>772</v>
      </c>
      <c r="D114" s="12">
        <f t="shared" si="12"/>
        <v>1017</v>
      </c>
      <c r="E114" s="42">
        <f t="shared" si="13"/>
        <v>31.73575129533679</v>
      </c>
      <c r="F114" s="18">
        <v>937</v>
      </c>
      <c r="G114" s="13">
        <v>80</v>
      </c>
    </row>
    <row r="115" spans="2:7" ht="15.95" customHeight="1" x14ac:dyDescent="0.2">
      <c r="B115" s="1" t="s">
        <v>107</v>
      </c>
      <c r="C115" s="16">
        <v>17</v>
      </c>
      <c r="D115" s="12">
        <f t="shared" si="12"/>
        <v>37</v>
      </c>
      <c r="E115" s="42">
        <f t="shared" si="13"/>
        <v>117.64705882352939</v>
      </c>
      <c r="F115" s="18">
        <v>34</v>
      </c>
      <c r="G115" s="13">
        <v>3</v>
      </c>
    </row>
    <row r="116" spans="2:7" ht="15.95" customHeight="1" x14ac:dyDescent="0.2">
      <c r="B116" s="2" t="s">
        <v>203</v>
      </c>
      <c r="C116" s="16">
        <v>0</v>
      </c>
      <c r="D116" s="12">
        <f t="shared" si="12"/>
        <v>1</v>
      </c>
      <c r="E116" s="42" t="s">
        <v>79</v>
      </c>
      <c r="F116" s="18">
        <v>1</v>
      </c>
      <c r="G116" s="13">
        <v>0</v>
      </c>
    </row>
    <row r="117" spans="2:7" ht="15.95" customHeight="1" x14ac:dyDescent="0.2">
      <c r="B117" s="1" t="s">
        <v>108</v>
      </c>
      <c r="C117" s="16">
        <v>2</v>
      </c>
      <c r="D117" s="12">
        <f t="shared" si="12"/>
        <v>4</v>
      </c>
      <c r="E117" s="42">
        <f t="shared" si="13"/>
        <v>100</v>
      </c>
      <c r="F117" s="18">
        <v>4</v>
      </c>
      <c r="G117" s="13">
        <v>0</v>
      </c>
    </row>
    <row r="118" spans="2:7" ht="15.95" customHeight="1" x14ac:dyDescent="0.2">
      <c r="B118" s="1" t="s">
        <v>109</v>
      </c>
      <c r="C118" s="16">
        <v>1255</v>
      </c>
      <c r="D118" s="12">
        <f t="shared" si="12"/>
        <v>1311</v>
      </c>
      <c r="E118" s="42">
        <f t="shared" si="13"/>
        <v>4.4621513944223201</v>
      </c>
      <c r="F118" s="18">
        <v>1077</v>
      </c>
      <c r="G118" s="13">
        <v>234</v>
      </c>
    </row>
    <row r="119" spans="2:7" ht="15.95" customHeight="1" x14ac:dyDescent="0.2">
      <c r="B119" s="1" t="s">
        <v>110</v>
      </c>
      <c r="C119" s="16">
        <v>59</v>
      </c>
      <c r="D119" s="12">
        <f t="shared" si="12"/>
        <v>92</v>
      </c>
      <c r="E119" s="42">
        <f t="shared" si="13"/>
        <v>55.932203389830512</v>
      </c>
      <c r="F119" s="18">
        <v>73</v>
      </c>
      <c r="G119" s="13">
        <v>19</v>
      </c>
    </row>
    <row r="120" spans="2:7" ht="15.95" customHeight="1" x14ac:dyDescent="0.2">
      <c r="B120" s="1" t="s">
        <v>177</v>
      </c>
      <c r="C120" s="16">
        <v>3</v>
      </c>
      <c r="D120" s="12">
        <f t="shared" ref="D120" si="14">SUM(F120:G120)</f>
        <v>1</v>
      </c>
      <c r="E120" s="42">
        <f t="shared" si="13"/>
        <v>-66.666666666666671</v>
      </c>
      <c r="F120" s="18">
        <v>1</v>
      </c>
      <c r="G120" s="13">
        <v>0</v>
      </c>
    </row>
    <row r="121" spans="2:7" ht="15.95" customHeight="1" x14ac:dyDescent="0.2">
      <c r="B121" s="1" t="s">
        <v>111</v>
      </c>
      <c r="C121" s="16">
        <v>16</v>
      </c>
      <c r="D121" s="12">
        <f t="shared" si="12"/>
        <v>5</v>
      </c>
      <c r="E121" s="42">
        <f t="shared" si="13"/>
        <v>-68.75</v>
      </c>
      <c r="F121" s="18">
        <v>4</v>
      </c>
      <c r="G121" s="13">
        <v>1</v>
      </c>
    </row>
    <row r="122" spans="2:7" ht="15.95" customHeight="1" x14ac:dyDescent="0.2">
      <c r="B122" s="1" t="s">
        <v>112</v>
      </c>
      <c r="C122" s="16">
        <v>1670</v>
      </c>
      <c r="D122" s="12">
        <f t="shared" si="12"/>
        <v>1843</v>
      </c>
      <c r="E122" s="42">
        <f t="shared" si="13"/>
        <v>10.359281437125745</v>
      </c>
      <c r="F122" s="18">
        <v>982</v>
      </c>
      <c r="G122" s="13">
        <v>861</v>
      </c>
    </row>
    <row r="123" spans="2:7" ht="15.95" customHeight="1" x14ac:dyDescent="0.2">
      <c r="B123" s="1" t="s">
        <v>113</v>
      </c>
      <c r="C123" s="16">
        <v>445</v>
      </c>
      <c r="D123" s="12">
        <f t="shared" si="12"/>
        <v>486</v>
      </c>
      <c r="E123" s="42">
        <f t="shared" si="13"/>
        <v>9.2134831460674249</v>
      </c>
      <c r="F123" s="18">
        <v>326</v>
      </c>
      <c r="G123" s="13">
        <v>160</v>
      </c>
    </row>
    <row r="124" spans="2:7" ht="15.95" customHeight="1" x14ac:dyDescent="0.2">
      <c r="B124" s="1" t="s">
        <v>114</v>
      </c>
      <c r="C124" s="16">
        <v>7</v>
      </c>
      <c r="D124" s="12">
        <f t="shared" si="12"/>
        <v>11</v>
      </c>
      <c r="E124" s="42">
        <f t="shared" si="13"/>
        <v>57.142857142857139</v>
      </c>
      <c r="F124" s="18">
        <v>6</v>
      </c>
      <c r="G124" s="13">
        <v>5</v>
      </c>
    </row>
    <row r="125" spans="2:7" ht="15.95" customHeight="1" x14ac:dyDescent="0.2">
      <c r="B125" s="1" t="s">
        <v>115</v>
      </c>
      <c r="C125" s="16">
        <v>9</v>
      </c>
      <c r="D125" s="12">
        <f t="shared" si="12"/>
        <v>24</v>
      </c>
      <c r="E125" s="42">
        <f t="shared" si="13"/>
        <v>166.66666666666666</v>
      </c>
      <c r="F125" s="18">
        <v>18</v>
      </c>
      <c r="G125" s="13">
        <v>6</v>
      </c>
    </row>
    <row r="126" spans="2:7" ht="15.95" customHeight="1" x14ac:dyDescent="0.2">
      <c r="B126" s="1" t="s">
        <v>170</v>
      </c>
      <c r="C126" s="16">
        <v>2</v>
      </c>
      <c r="D126" s="12">
        <f t="shared" ref="D126" si="15">SUM(F126:G126)</f>
        <v>1</v>
      </c>
      <c r="E126" s="42">
        <f t="shared" si="13"/>
        <v>-50</v>
      </c>
      <c r="F126" s="18">
        <v>1</v>
      </c>
      <c r="G126" s="33">
        <v>0</v>
      </c>
    </row>
    <row r="127" spans="2:7" ht="15.95" customHeight="1" x14ac:dyDescent="0.2">
      <c r="B127" s="1" t="s">
        <v>116</v>
      </c>
      <c r="C127" s="16">
        <v>6</v>
      </c>
      <c r="D127" s="12">
        <f t="shared" si="12"/>
        <v>5</v>
      </c>
      <c r="E127" s="42">
        <f t="shared" si="13"/>
        <v>-16.666666666666664</v>
      </c>
      <c r="F127" s="16">
        <v>3</v>
      </c>
      <c r="G127" s="20">
        <v>2</v>
      </c>
    </row>
    <row r="128" spans="2:7" ht="15.95" customHeight="1" x14ac:dyDescent="0.2">
      <c r="B128" s="1" t="s">
        <v>117</v>
      </c>
      <c r="C128" s="16">
        <v>37</v>
      </c>
      <c r="D128" s="12">
        <f t="shared" si="12"/>
        <v>50</v>
      </c>
      <c r="E128" s="42">
        <f t="shared" si="13"/>
        <v>35.13513513513513</v>
      </c>
      <c r="F128" s="13">
        <v>35</v>
      </c>
      <c r="G128" s="13">
        <v>15</v>
      </c>
    </row>
    <row r="129" spans="2:7" ht="15.95" customHeight="1" x14ac:dyDescent="0.2">
      <c r="B129" s="1" t="s">
        <v>118</v>
      </c>
      <c r="C129" s="16">
        <v>75</v>
      </c>
      <c r="D129" s="12">
        <f t="shared" si="12"/>
        <v>54</v>
      </c>
      <c r="E129" s="42">
        <f t="shared" si="13"/>
        <v>-28.000000000000004</v>
      </c>
      <c r="F129" s="13">
        <v>29</v>
      </c>
      <c r="G129" s="13">
        <v>25</v>
      </c>
    </row>
    <row r="130" spans="2:7" ht="15.95" customHeight="1" x14ac:dyDescent="0.2">
      <c r="B130" s="1" t="s">
        <v>119</v>
      </c>
      <c r="C130" s="16">
        <v>17</v>
      </c>
      <c r="D130" s="12">
        <f t="shared" si="12"/>
        <v>1</v>
      </c>
      <c r="E130" s="42">
        <f t="shared" si="13"/>
        <v>-94.117647058823522</v>
      </c>
      <c r="F130" s="13">
        <v>0</v>
      </c>
      <c r="G130" s="13">
        <v>1</v>
      </c>
    </row>
    <row r="131" spans="2:7" ht="15.95" customHeight="1" x14ac:dyDescent="0.2">
      <c r="B131" s="1" t="s">
        <v>120</v>
      </c>
      <c r="C131" s="16">
        <v>0</v>
      </c>
      <c r="D131" s="12">
        <f t="shared" si="12"/>
        <v>4</v>
      </c>
      <c r="E131" s="42" t="s">
        <v>79</v>
      </c>
      <c r="F131" s="13">
        <v>1</v>
      </c>
      <c r="G131" s="13">
        <v>3</v>
      </c>
    </row>
    <row r="132" spans="2:7" ht="15.95" customHeight="1" x14ac:dyDescent="0.2">
      <c r="B132" s="2" t="s">
        <v>171</v>
      </c>
      <c r="C132" s="16">
        <v>1</v>
      </c>
      <c r="D132" s="12">
        <f t="shared" si="12"/>
        <v>1</v>
      </c>
      <c r="E132" s="42" t="s">
        <v>181</v>
      </c>
      <c r="F132" s="13">
        <v>1</v>
      </c>
      <c r="G132" s="13">
        <v>0</v>
      </c>
    </row>
    <row r="133" spans="2:7" ht="15.95" customHeight="1" x14ac:dyDescent="0.2">
      <c r="B133" s="1" t="s">
        <v>121</v>
      </c>
      <c r="C133" s="16">
        <v>23</v>
      </c>
      <c r="D133" s="12">
        <f t="shared" si="12"/>
        <v>25</v>
      </c>
      <c r="E133" s="42">
        <f t="shared" si="13"/>
        <v>8.6956521739130377</v>
      </c>
      <c r="F133" s="13">
        <v>21</v>
      </c>
      <c r="G133" s="13">
        <v>4</v>
      </c>
    </row>
    <row r="134" spans="2:7" ht="15.95" customHeight="1" x14ac:dyDescent="0.2">
      <c r="B134" s="1" t="s">
        <v>122</v>
      </c>
      <c r="C134" s="16">
        <v>9</v>
      </c>
      <c r="D134" s="12">
        <f t="shared" si="12"/>
        <v>10</v>
      </c>
      <c r="E134" s="42">
        <f t="shared" si="13"/>
        <v>11.111111111111116</v>
      </c>
      <c r="F134" s="13">
        <v>9</v>
      </c>
      <c r="G134" s="13">
        <v>1</v>
      </c>
    </row>
    <row r="135" spans="2:7" ht="15.95" customHeight="1" x14ac:dyDescent="0.2">
      <c r="B135" s="2" t="s">
        <v>193</v>
      </c>
      <c r="C135" s="16">
        <v>0</v>
      </c>
      <c r="D135" s="12">
        <f t="shared" si="12"/>
        <v>1</v>
      </c>
      <c r="E135" s="42" t="s">
        <v>79</v>
      </c>
      <c r="F135" s="13">
        <v>0</v>
      </c>
      <c r="G135" s="13">
        <v>1</v>
      </c>
    </row>
    <row r="136" spans="2:7" ht="15.95" customHeight="1" x14ac:dyDescent="0.2">
      <c r="B136" s="1" t="s">
        <v>123</v>
      </c>
      <c r="C136" s="16">
        <v>4</v>
      </c>
      <c r="D136" s="12">
        <f t="shared" si="12"/>
        <v>3</v>
      </c>
      <c r="E136" s="42">
        <f t="shared" si="13"/>
        <v>-25</v>
      </c>
      <c r="F136" s="13">
        <v>2</v>
      </c>
      <c r="G136" s="13">
        <v>1</v>
      </c>
    </row>
    <row r="137" spans="2:7" ht="15.95" customHeight="1" x14ac:dyDescent="0.2">
      <c r="B137" s="2" t="s">
        <v>194</v>
      </c>
      <c r="C137" s="16">
        <v>0</v>
      </c>
      <c r="D137" s="12">
        <f t="shared" si="12"/>
        <v>4</v>
      </c>
      <c r="E137" s="42" t="s">
        <v>79</v>
      </c>
      <c r="F137" s="13">
        <v>3</v>
      </c>
      <c r="G137" s="13">
        <v>1</v>
      </c>
    </row>
    <row r="138" spans="2:7" ht="15.95" customHeight="1" x14ac:dyDescent="0.2">
      <c r="B138" s="1" t="s">
        <v>124</v>
      </c>
      <c r="C138" s="16">
        <v>60</v>
      </c>
      <c r="D138" s="12">
        <f t="shared" si="12"/>
        <v>59</v>
      </c>
      <c r="E138" s="42">
        <f t="shared" si="13"/>
        <v>-1.6666666666666718</v>
      </c>
      <c r="F138" s="13">
        <v>38</v>
      </c>
      <c r="G138" s="13">
        <v>21</v>
      </c>
    </row>
    <row r="139" spans="2:7" ht="15.95" customHeight="1" x14ac:dyDescent="0.2">
      <c r="B139" s="1" t="s">
        <v>125</v>
      </c>
      <c r="C139" s="16">
        <v>4</v>
      </c>
      <c r="D139" s="12">
        <f t="shared" si="12"/>
        <v>0</v>
      </c>
      <c r="E139" s="42">
        <f t="shared" si="13"/>
        <v>-100</v>
      </c>
      <c r="F139" s="13">
        <v>0</v>
      </c>
      <c r="G139" s="13">
        <v>0</v>
      </c>
    </row>
    <row r="140" spans="2:7" ht="15.95" customHeight="1" x14ac:dyDescent="0.2">
      <c r="B140" s="1" t="s">
        <v>126</v>
      </c>
      <c r="C140" s="16">
        <v>23</v>
      </c>
      <c r="D140" s="12">
        <f t="shared" si="12"/>
        <v>19</v>
      </c>
      <c r="E140" s="42">
        <f t="shared" si="13"/>
        <v>-17.391304347826086</v>
      </c>
      <c r="F140" s="13">
        <v>19</v>
      </c>
      <c r="G140" s="13">
        <v>0</v>
      </c>
    </row>
    <row r="141" spans="2:7" ht="15.95" customHeight="1" x14ac:dyDescent="0.2">
      <c r="B141" s="1" t="s">
        <v>127</v>
      </c>
      <c r="C141" s="16">
        <v>54</v>
      </c>
      <c r="D141" s="12">
        <f t="shared" si="12"/>
        <v>43</v>
      </c>
      <c r="E141" s="42">
        <f t="shared" si="13"/>
        <v>-20.370370370370374</v>
      </c>
      <c r="F141" s="13">
        <v>12</v>
      </c>
      <c r="G141" s="13">
        <v>31</v>
      </c>
    </row>
    <row r="142" spans="2:7" ht="15.95" customHeight="1" x14ac:dyDescent="0.2">
      <c r="B142" s="1" t="s">
        <v>182</v>
      </c>
      <c r="C142" s="16">
        <v>2</v>
      </c>
      <c r="D142" s="12">
        <f t="shared" ref="D142" si="16">SUM(F142:G142)</f>
        <v>0</v>
      </c>
      <c r="E142" s="42">
        <f t="shared" si="13"/>
        <v>-100</v>
      </c>
      <c r="F142" s="13">
        <v>0</v>
      </c>
      <c r="G142" s="13">
        <v>0</v>
      </c>
    </row>
    <row r="143" spans="2:7" ht="15.95" customHeight="1" x14ac:dyDescent="0.2">
      <c r="B143" s="1" t="s">
        <v>128</v>
      </c>
      <c r="C143" s="16">
        <v>925</v>
      </c>
      <c r="D143" s="12">
        <f t="shared" si="12"/>
        <v>994</v>
      </c>
      <c r="E143" s="42">
        <f t="shared" si="13"/>
        <v>7.4594594594594499</v>
      </c>
      <c r="F143" s="13">
        <v>607</v>
      </c>
      <c r="G143" s="13">
        <v>387</v>
      </c>
    </row>
    <row r="144" spans="2:7" ht="15.95" customHeight="1" x14ac:dyDescent="0.2">
      <c r="B144" s="1" t="s">
        <v>129</v>
      </c>
      <c r="C144" s="16">
        <v>58</v>
      </c>
      <c r="D144" s="12">
        <f t="shared" si="12"/>
        <v>59</v>
      </c>
      <c r="E144" s="42">
        <f t="shared" si="13"/>
        <v>1.7241379310344751</v>
      </c>
      <c r="F144" s="13">
        <v>55</v>
      </c>
      <c r="G144" s="13">
        <v>4</v>
      </c>
    </row>
    <row r="145" spans="1:8" ht="15.95" customHeight="1" x14ac:dyDescent="0.2">
      <c r="B145" s="1" t="s">
        <v>179</v>
      </c>
      <c r="C145" s="16">
        <v>4</v>
      </c>
      <c r="D145" s="12">
        <f t="shared" ref="D145" si="17">SUM(F145:G145)</f>
        <v>2</v>
      </c>
      <c r="E145" s="42">
        <f t="shared" si="13"/>
        <v>-50</v>
      </c>
      <c r="F145" s="13">
        <v>1</v>
      </c>
      <c r="G145" s="13">
        <v>1</v>
      </c>
    </row>
    <row r="146" spans="1:8" ht="15.95" customHeight="1" x14ac:dyDescent="0.2">
      <c r="B146" s="1" t="s">
        <v>130</v>
      </c>
      <c r="C146" s="16">
        <v>50</v>
      </c>
      <c r="D146" s="12">
        <f t="shared" ref="D146" si="18">SUM(F146:G146)</f>
        <v>48</v>
      </c>
      <c r="E146" s="42">
        <f t="shared" ref="E146" si="19">(((D146/C146-1)*100))</f>
        <v>-4.0000000000000036</v>
      </c>
      <c r="F146" s="13">
        <v>40</v>
      </c>
      <c r="G146" s="13">
        <v>8</v>
      </c>
    </row>
    <row r="147" spans="1:8" ht="15.95" customHeight="1" x14ac:dyDescent="0.2">
      <c r="B147" s="1" t="s">
        <v>178</v>
      </c>
      <c r="C147" s="16">
        <v>0</v>
      </c>
      <c r="D147" s="12">
        <f t="shared" si="12"/>
        <v>1</v>
      </c>
      <c r="E147" s="42" t="s">
        <v>79</v>
      </c>
      <c r="F147" s="13">
        <v>0</v>
      </c>
      <c r="G147" s="13">
        <v>1</v>
      </c>
    </row>
    <row r="148" spans="1:8" ht="24.95" customHeight="1" x14ac:dyDescent="0.2">
      <c r="A148" s="2" t="s">
        <v>131</v>
      </c>
      <c r="B148" s="3"/>
      <c r="C148" s="15">
        <f>SUM(C149:C191)</f>
        <v>525</v>
      </c>
      <c r="D148" s="12">
        <f>SUM(D149:D191)</f>
        <v>548</v>
      </c>
      <c r="E148" s="42">
        <f t="shared" ref="E148:E201" si="20">(((D148/C148-1)*100))</f>
        <v>4.3809523809523743</v>
      </c>
      <c r="F148" s="15">
        <f>SUM(F149:F191)</f>
        <v>408</v>
      </c>
      <c r="G148" s="17">
        <f>SUM(G149:G191)</f>
        <v>140</v>
      </c>
    </row>
    <row r="149" spans="1:8" ht="16.5" customHeight="1" x14ac:dyDescent="0.2">
      <c r="B149" s="1" t="s">
        <v>132</v>
      </c>
      <c r="C149" s="16">
        <v>0</v>
      </c>
      <c r="D149" s="12">
        <f t="shared" ref="D149:D191" si="21">SUM(F149:G149)</f>
        <v>5</v>
      </c>
      <c r="E149" s="42" t="s">
        <v>79</v>
      </c>
      <c r="F149" s="13">
        <v>2</v>
      </c>
      <c r="G149" s="13">
        <v>3</v>
      </c>
    </row>
    <row r="150" spans="1:8" ht="16.5" customHeight="1" x14ac:dyDescent="0.2">
      <c r="B150" s="1" t="s">
        <v>133</v>
      </c>
      <c r="C150" s="16">
        <v>11</v>
      </c>
      <c r="D150" s="12">
        <f t="shared" si="21"/>
        <v>20</v>
      </c>
      <c r="E150" s="42">
        <f t="shared" si="20"/>
        <v>81.818181818181813</v>
      </c>
      <c r="F150" s="13">
        <v>18</v>
      </c>
      <c r="G150" s="13">
        <v>2</v>
      </c>
    </row>
    <row r="151" spans="1:8" ht="16.5" customHeight="1" x14ac:dyDescent="0.2">
      <c r="B151" s="21" t="s">
        <v>134</v>
      </c>
      <c r="C151" s="16">
        <v>4</v>
      </c>
      <c r="D151" s="12">
        <f t="shared" si="21"/>
        <v>2</v>
      </c>
      <c r="E151" s="42">
        <f t="shared" si="20"/>
        <v>-50</v>
      </c>
      <c r="F151" s="13">
        <v>1</v>
      </c>
      <c r="G151" s="13">
        <v>1</v>
      </c>
    </row>
    <row r="152" spans="1:8" s="4" customFormat="1" ht="16.5" customHeight="1" x14ac:dyDescent="0.2">
      <c r="A152" s="2"/>
      <c r="B152" s="1" t="s">
        <v>135</v>
      </c>
      <c r="C152" s="16">
        <v>1</v>
      </c>
      <c r="D152" s="12">
        <f t="shared" si="21"/>
        <v>0</v>
      </c>
      <c r="E152" s="42">
        <f t="shared" si="20"/>
        <v>-100</v>
      </c>
      <c r="F152" s="13">
        <v>0</v>
      </c>
      <c r="G152" s="13">
        <v>0</v>
      </c>
    </row>
    <row r="153" spans="1:8" s="4" customFormat="1" ht="16.5" customHeight="1" x14ac:dyDescent="0.2">
      <c r="A153" s="2"/>
      <c r="B153" s="2" t="s">
        <v>180</v>
      </c>
      <c r="C153" s="16">
        <v>0</v>
      </c>
      <c r="D153" s="12">
        <f t="shared" si="21"/>
        <v>2</v>
      </c>
      <c r="E153" s="42" t="s">
        <v>79</v>
      </c>
      <c r="F153" s="13">
        <v>1</v>
      </c>
      <c r="G153" s="13">
        <v>1</v>
      </c>
      <c r="H153" s="2"/>
    </row>
    <row r="154" spans="1:8" s="4" customFormat="1" ht="16.5" customHeight="1" x14ac:dyDescent="0.2">
      <c r="A154" s="2"/>
      <c r="B154" s="2" t="s">
        <v>185</v>
      </c>
      <c r="C154" s="16">
        <v>2</v>
      </c>
      <c r="D154" s="12">
        <f t="shared" si="21"/>
        <v>0</v>
      </c>
      <c r="E154" s="42">
        <f t="shared" si="20"/>
        <v>-100</v>
      </c>
      <c r="F154" s="13">
        <v>0</v>
      </c>
      <c r="G154" s="13">
        <v>0</v>
      </c>
    </row>
    <row r="155" spans="1:8" ht="16.5" customHeight="1" x14ac:dyDescent="0.2">
      <c r="B155" s="1" t="s">
        <v>136</v>
      </c>
      <c r="C155" s="16">
        <v>1</v>
      </c>
      <c r="D155" s="12">
        <f t="shared" si="21"/>
        <v>1</v>
      </c>
      <c r="E155" s="42" t="s">
        <v>181</v>
      </c>
      <c r="F155" s="13">
        <v>1</v>
      </c>
      <c r="G155" s="13">
        <v>0</v>
      </c>
    </row>
    <row r="156" spans="1:8" ht="16.5" customHeight="1" x14ac:dyDescent="0.2">
      <c r="B156" s="1" t="s">
        <v>137</v>
      </c>
      <c r="C156" s="16">
        <v>5</v>
      </c>
      <c r="D156" s="12">
        <f t="shared" si="21"/>
        <v>4</v>
      </c>
      <c r="E156" s="42">
        <f t="shared" si="20"/>
        <v>-19.999999999999996</v>
      </c>
      <c r="F156" s="13">
        <v>2</v>
      </c>
      <c r="G156" s="13">
        <v>2</v>
      </c>
    </row>
    <row r="157" spans="1:8" ht="16.5" customHeight="1" x14ac:dyDescent="0.2">
      <c r="B157" s="1" t="s">
        <v>138</v>
      </c>
      <c r="C157" s="16">
        <v>3</v>
      </c>
      <c r="D157" s="12">
        <f t="shared" si="21"/>
        <v>4</v>
      </c>
      <c r="E157" s="42">
        <f t="shared" si="20"/>
        <v>33.333333333333329</v>
      </c>
      <c r="F157" s="13">
        <v>3</v>
      </c>
      <c r="G157" s="13">
        <v>1</v>
      </c>
    </row>
    <row r="158" spans="1:8" ht="16.5" customHeight="1" x14ac:dyDescent="0.2">
      <c r="B158" s="1" t="s">
        <v>206</v>
      </c>
      <c r="C158" s="16">
        <v>1</v>
      </c>
      <c r="D158" s="12">
        <f t="shared" si="21"/>
        <v>0</v>
      </c>
      <c r="E158" s="42">
        <f t="shared" si="20"/>
        <v>-100</v>
      </c>
      <c r="F158" s="13">
        <v>0</v>
      </c>
      <c r="G158" s="13">
        <v>0</v>
      </c>
    </row>
    <row r="159" spans="1:8" ht="16.5" customHeight="1" x14ac:dyDescent="0.2">
      <c r="B159" s="1" t="s">
        <v>139</v>
      </c>
      <c r="C159" s="16">
        <v>12</v>
      </c>
      <c r="D159" s="12">
        <f t="shared" si="21"/>
        <v>11</v>
      </c>
      <c r="E159" s="42">
        <f t="shared" si="20"/>
        <v>-8.3333333333333375</v>
      </c>
      <c r="F159" s="13">
        <v>9</v>
      </c>
      <c r="G159" s="13">
        <v>2</v>
      </c>
    </row>
    <row r="160" spans="1:8" ht="16.5" customHeight="1" x14ac:dyDescent="0.2">
      <c r="B160" s="2" t="s">
        <v>195</v>
      </c>
      <c r="C160" s="16">
        <v>0</v>
      </c>
      <c r="D160" s="12">
        <f t="shared" si="21"/>
        <v>1</v>
      </c>
      <c r="E160" s="42" t="s">
        <v>79</v>
      </c>
      <c r="F160" s="13">
        <v>1</v>
      </c>
      <c r="G160" s="13">
        <v>0</v>
      </c>
    </row>
    <row r="161" spans="2:7" ht="16.5" customHeight="1" x14ac:dyDescent="0.2">
      <c r="B161" s="1" t="s">
        <v>140</v>
      </c>
      <c r="C161" s="16">
        <v>19</v>
      </c>
      <c r="D161" s="12">
        <f t="shared" si="21"/>
        <v>18</v>
      </c>
      <c r="E161" s="42">
        <f t="shared" si="20"/>
        <v>-5.2631578947368478</v>
      </c>
      <c r="F161" s="13">
        <v>13</v>
      </c>
      <c r="G161" s="13">
        <v>5</v>
      </c>
    </row>
    <row r="162" spans="2:7" ht="16.5" customHeight="1" x14ac:dyDescent="0.2">
      <c r="B162" s="1" t="s">
        <v>141</v>
      </c>
      <c r="C162" s="16">
        <v>0</v>
      </c>
      <c r="D162" s="12">
        <f t="shared" si="21"/>
        <v>1</v>
      </c>
      <c r="E162" s="42" t="s">
        <v>79</v>
      </c>
      <c r="F162" s="13">
        <v>1</v>
      </c>
      <c r="G162" s="13">
        <v>0</v>
      </c>
    </row>
    <row r="163" spans="2:7" ht="16.5" customHeight="1" x14ac:dyDescent="0.2">
      <c r="B163" s="1" t="s">
        <v>142</v>
      </c>
      <c r="C163" s="16">
        <v>19</v>
      </c>
      <c r="D163" s="12">
        <f t="shared" si="21"/>
        <v>11</v>
      </c>
      <c r="E163" s="42">
        <f t="shared" si="20"/>
        <v>-42.105263157894733</v>
      </c>
      <c r="F163" s="13">
        <v>2</v>
      </c>
      <c r="G163" s="13">
        <v>9</v>
      </c>
    </row>
    <row r="164" spans="2:7" ht="16.5" customHeight="1" x14ac:dyDescent="0.2">
      <c r="B164" s="1" t="s">
        <v>143</v>
      </c>
      <c r="C164" s="16">
        <v>8</v>
      </c>
      <c r="D164" s="12">
        <f t="shared" si="21"/>
        <v>3</v>
      </c>
      <c r="E164" s="42">
        <f t="shared" si="20"/>
        <v>-62.5</v>
      </c>
      <c r="F164" s="13">
        <v>3</v>
      </c>
      <c r="G164" s="13">
        <v>0</v>
      </c>
    </row>
    <row r="165" spans="2:7" ht="16.5" customHeight="1" x14ac:dyDescent="0.2">
      <c r="B165" s="2" t="s">
        <v>144</v>
      </c>
      <c r="C165" s="16">
        <v>3</v>
      </c>
      <c r="D165" s="12">
        <f t="shared" si="21"/>
        <v>8</v>
      </c>
      <c r="E165" s="42">
        <f t="shared" si="20"/>
        <v>166.66666666666666</v>
      </c>
      <c r="F165" s="13">
        <v>3</v>
      </c>
      <c r="G165" s="13">
        <v>5</v>
      </c>
    </row>
    <row r="166" spans="2:7" ht="16.5" customHeight="1" x14ac:dyDescent="0.2">
      <c r="B166" s="1" t="s">
        <v>174</v>
      </c>
      <c r="C166" s="16">
        <v>1</v>
      </c>
      <c r="D166" s="12">
        <f t="shared" si="21"/>
        <v>1</v>
      </c>
      <c r="E166" s="42" t="s">
        <v>181</v>
      </c>
      <c r="F166" s="13">
        <v>0</v>
      </c>
      <c r="G166" s="13">
        <v>1</v>
      </c>
    </row>
    <row r="167" spans="2:7" ht="16.5" customHeight="1" x14ac:dyDescent="0.2">
      <c r="B167" s="1" t="s">
        <v>145</v>
      </c>
      <c r="C167" s="16">
        <v>20</v>
      </c>
      <c r="D167" s="12">
        <f t="shared" si="21"/>
        <v>26</v>
      </c>
      <c r="E167" s="42">
        <f t="shared" si="20"/>
        <v>30.000000000000004</v>
      </c>
      <c r="F167" s="13">
        <v>12</v>
      </c>
      <c r="G167" s="13">
        <v>14</v>
      </c>
    </row>
    <row r="168" spans="2:7" ht="16.5" customHeight="1" x14ac:dyDescent="0.2">
      <c r="B168" s="1" t="s">
        <v>146</v>
      </c>
      <c r="C168" s="16">
        <v>4</v>
      </c>
      <c r="D168" s="12">
        <f t="shared" si="21"/>
        <v>3</v>
      </c>
      <c r="E168" s="42">
        <f t="shared" si="20"/>
        <v>-25</v>
      </c>
      <c r="F168" s="13">
        <v>2</v>
      </c>
      <c r="G168" s="13">
        <v>1</v>
      </c>
    </row>
    <row r="169" spans="2:7" ht="16.5" customHeight="1" x14ac:dyDescent="0.2">
      <c r="B169" s="2" t="s">
        <v>186</v>
      </c>
      <c r="C169" s="16">
        <v>0</v>
      </c>
      <c r="D169" s="12">
        <f t="shared" si="21"/>
        <v>3</v>
      </c>
      <c r="E169" s="42" t="s">
        <v>79</v>
      </c>
      <c r="F169" s="13">
        <v>2</v>
      </c>
      <c r="G169" s="13">
        <v>1</v>
      </c>
    </row>
    <row r="170" spans="2:7" ht="16.5" customHeight="1" x14ac:dyDescent="0.2">
      <c r="B170" s="1" t="s">
        <v>176</v>
      </c>
      <c r="C170" s="16">
        <v>0</v>
      </c>
      <c r="D170" s="12">
        <f t="shared" si="21"/>
        <v>2</v>
      </c>
      <c r="E170" s="42" t="s">
        <v>79</v>
      </c>
      <c r="F170" s="13">
        <v>2</v>
      </c>
      <c r="G170" s="13">
        <v>0</v>
      </c>
    </row>
    <row r="171" spans="2:7" ht="16.5" customHeight="1" x14ac:dyDescent="0.2">
      <c r="B171" s="1" t="s">
        <v>172</v>
      </c>
      <c r="C171" s="16">
        <v>0</v>
      </c>
      <c r="D171" s="12">
        <f t="shared" si="21"/>
        <v>1</v>
      </c>
      <c r="E171" s="42" t="s">
        <v>79</v>
      </c>
      <c r="F171" s="13">
        <v>1</v>
      </c>
      <c r="G171" s="13">
        <v>0</v>
      </c>
    </row>
    <row r="172" spans="2:7" ht="16.5" customHeight="1" x14ac:dyDescent="0.2">
      <c r="B172" s="2" t="s">
        <v>196</v>
      </c>
      <c r="C172" s="16">
        <v>0</v>
      </c>
      <c r="D172" s="12">
        <f t="shared" si="21"/>
        <v>3</v>
      </c>
      <c r="E172" s="42" t="s">
        <v>79</v>
      </c>
      <c r="F172" s="13">
        <v>3</v>
      </c>
      <c r="G172" s="13">
        <v>0</v>
      </c>
    </row>
    <row r="173" spans="2:7" ht="16.5" customHeight="1" x14ac:dyDescent="0.2">
      <c r="B173" s="1" t="s">
        <v>148</v>
      </c>
      <c r="C173" s="16">
        <v>24</v>
      </c>
      <c r="D173" s="12">
        <f t="shared" si="21"/>
        <v>29</v>
      </c>
      <c r="E173" s="42">
        <f t="shared" si="20"/>
        <v>20.833333333333325</v>
      </c>
      <c r="F173" s="13">
        <v>17</v>
      </c>
      <c r="G173" s="13">
        <v>12</v>
      </c>
    </row>
    <row r="174" spans="2:7" ht="16.5" customHeight="1" x14ac:dyDescent="0.2">
      <c r="B174" s="1" t="s">
        <v>149</v>
      </c>
      <c r="C174" s="16">
        <v>11</v>
      </c>
      <c r="D174" s="12">
        <f t="shared" si="21"/>
        <v>18</v>
      </c>
      <c r="E174" s="42">
        <f t="shared" si="20"/>
        <v>63.636363636363647</v>
      </c>
      <c r="F174" s="13">
        <v>14</v>
      </c>
      <c r="G174" s="13">
        <v>4</v>
      </c>
    </row>
    <row r="175" spans="2:7" ht="16.5" customHeight="1" x14ac:dyDescent="0.2">
      <c r="B175" s="1" t="s">
        <v>150</v>
      </c>
      <c r="C175" s="16">
        <v>23</v>
      </c>
      <c r="D175" s="12">
        <f t="shared" si="21"/>
        <v>5</v>
      </c>
      <c r="E175" s="42">
        <f t="shared" si="20"/>
        <v>-78.260869565217391</v>
      </c>
      <c r="F175" s="13">
        <v>5</v>
      </c>
      <c r="G175" s="13">
        <v>0</v>
      </c>
    </row>
    <row r="176" spans="2:7" ht="16.5" customHeight="1" x14ac:dyDescent="0.2">
      <c r="B176" s="2" t="s">
        <v>197</v>
      </c>
      <c r="C176" s="16">
        <v>0</v>
      </c>
      <c r="D176" s="12">
        <f t="shared" si="21"/>
        <v>1</v>
      </c>
      <c r="E176" s="42" t="s">
        <v>79</v>
      </c>
      <c r="F176" s="13">
        <v>1</v>
      </c>
      <c r="G176" s="13">
        <v>0</v>
      </c>
    </row>
    <row r="177" spans="1:7" ht="16.5" customHeight="1" x14ac:dyDescent="0.2">
      <c r="B177" s="1" t="s">
        <v>151</v>
      </c>
      <c r="C177" s="16">
        <v>317</v>
      </c>
      <c r="D177" s="12">
        <f t="shared" si="21"/>
        <v>330</v>
      </c>
      <c r="E177" s="42">
        <f t="shared" si="20"/>
        <v>4.1009463722397443</v>
      </c>
      <c r="F177" s="13">
        <v>266</v>
      </c>
      <c r="G177" s="13">
        <v>64</v>
      </c>
    </row>
    <row r="178" spans="1:7" ht="16.5" customHeight="1" x14ac:dyDescent="0.2">
      <c r="B178" s="1" t="s">
        <v>175</v>
      </c>
      <c r="C178" s="16">
        <v>2</v>
      </c>
      <c r="D178" s="12">
        <f t="shared" si="21"/>
        <v>0</v>
      </c>
      <c r="E178" s="42">
        <f t="shared" si="20"/>
        <v>-100</v>
      </c>
      <c r="F178" s="13">
        <v>0</v>
      </c>
      <c r="G178" s="13">
        <v>0</v>
      </c>
    </row>
    <row r="179" spans="1:7" ht="16.5" customHeight="1" x14ac:dyDescent="0.2">
      <c r="B179" s="1" t="s">
        <v>152</v>
      </c>
      <c r="C179" s="16">
        <v>1</v>
      </c>
      <c r="D179" s="12">
        <f t="shared" si="21"/>
        <v>3</v>
      </c>
      <c r="E179" s="42">
        <f t="shared" si="20"/>
        <v>200</v>
      </c>
      <c r="F179" s="13">
        <v>1</v>
      </c>
      <c r="G179" s="13">
        <v>2</v>
      </c>
    </row>
    <row r="180" spans="1:7" ht="16.5" customHeight="1" x14ac:dyDescent="0.2">
      <c r="B180" s="1" t="s">
        <v>153</v>
      </c>
      <c r="C180" s="16">
        <v>1</v>
      </c>
      <c r="D180" s="12">
        <f t="shared" si="21"/>
        <v>1</v>
      </c>
      <c r="E180" s="42" t="s">
        <v>181</v>
      </c>
      <c r="F180" s="13">
        <v>1</v>
      </c>
      <c r="G180" s="13">
        <v>0</v>
      </c>
    </row>
    <row r="181" spans="1:7" ht="16.5" customHeight="1" x14ac:dyDescent="0.2">
      <c r="B181" s="1" t="s">
        <v>154</v>
      </c>
      <c r="C181" s="22">
        <v>7</v>
      </c>
      <c r="D181" s="12">
        <f t="shared" si="21"/>
        <v>2</v>
      </c>
      <c r="E181" s="42">
        <f t="shared" si="20"/>
        <v>-71.428571428571431</v>
      </c>
      <c r="F181" s="13">
        <v>1</v>
      </c>
      <c r="G181" s="13">
        <v>1</v>
      </c>
    </row>
    <row r="182" spans="1:7" ht="16.5" customHeight="1" x14ac:dyDescent="0.2">
      <c r="B182" s="2" t="s">
        <v>198</v>
      </c>
      <c r="C182" s="22">
        <v>0</v>
      </c>
      <c r="D182" s="12">
        <f t="shared" si="21"/>
        <v>1</v>
      </c>
      <c r="E182" s="42" t="s">
        <v>79</v>
      </c>
      <c r="F182" s="13">
        <v>0</v>
      </c>
      <c r="G182" s="13">
        <v>1</v>
      </c>
    </row>
    <row r="183" spans="1:7" ht="24.95" customHeight="1" x14ac:dyDescent="0.2">
      <c r="A183" s="2" t="s">
        <v>147</v>
      </c>
      <c r="C183" s="16"/>
      <c r="D183" s="12"/>
      <c r="E183" s="42"/>
      <c r="F183" s="13"/>
      <c r="G183" s="13"/>
    </row>
    <row r="184" spans="1:7" ht="16.5" customHeight="1" x14ac:dyDescent="0.2">
      <c r="B184" s="2" t="s">
        <v>187</v>
      </c>
      <c r="C184" s="22">
        <v>0</v>
      </c>
      <c r="D184" s="12">
        <f t="shared" si="21"/>
        <v>1</v>
      </c>
      <c r="E184" s="42" t="s">
        <v>79</v>
      </c>
      <c r="F184" s="13">
        <v>0</v>
      </c>
      <c r="G184" s="13">
        <v>1</v>
      </c>
    </row>
    <row r="185" spans="1:7" ht="16.5" customHeight="1" x14ac:dyDescent="0.2">
      <c r="B185" s="2" t="s">
        <v>199</v>
      </c>
      <c r="C185" s="16">
        <v>1</v>
      </c>
      <c r="D185" s="12">
        <f t="shared" si="21"/>
        <v>1</v>
      </c>
      <c r="E185" s="42" t="s">
        <v>181</v>
      </c>
      <c r="F185" s="13">
        <v>1</v>
      </c>
      <c r="G185" s="13">
        <v>0</v>
      </c>
    </row>
    <row r="186" spans="1:7" ht="16.5" customHeight="1" x14ac:dyDescent="0.2">
      <c r="B186" s="1" t="s">
        <v>155</v>
      </c>
      <c r="C186" s="16">
        <v>6</v>
      </c>
      <c r="D186" s="12">
        <f t="shared" si="21"/>
        <v>9</v>
      </c>
      <c r="E186" s="42">
        <f t="shared" si="20"/>
        <v>50</v>
      </c>
      <c r="F186" s="13">
        <v>9</v>
      </c>
      <c r="G186" s="13">
        <v>0</v>
      </c>
    </row>
    <row r="187" spans="1:7" ht="16.5" customHeight="1" x14ac:dyDescent="0.2">
      <c r="B187" s="2" t="s">
        <v>200</v>
      </c>
      <c r="C187" s="16">
        <v>1</v>
      </c>
      <c r="D187" s="12">
        <f t="shared" si="21"/>
        <v>1</v>
      </c>
      <c r="E187" s="42" t="s">
        <v>181</v>
      </c>
      <c r="F187" s="13">
        <v>1</v>
      </c>
      <c r="G187" s="13">
        <v>0</v>
      </c>
    </row>
    <row r="188" spans="1:7" ht="16.5" customHeight="1" x14ac:dyDescent="0.2">
      <c r="B188" s="1" t="s">
        <v>156</v>
      </c>
      <c r="C188" s="16">
        <v>8</v>
      </c>
      <c r="D188" s="12">
        <f t="shared" si="21"/>
        <v>12</v>
      </c>
      <c r="E188" s="42">
        <f t="shared" si="20"/>
        <v>50</v>
      </c>
      <c r="F188" s="13">
        <v>9</v>
      </c>
      <c r="G188" s="13">
        <v>3</v>
      </c>
    </row>
    <row r="189" spans="1:7" ht="16.5" customHeight="1" x14ac:dyDescent="0.2">
      <c r="B189" s="2" t="s">
        <v>157</v>
      </c>
      <c r="C189" s="16">
        <v>2</v>
      </c>
      <c r="D189" s="12">
        <f t="shared" si="21"/>
        <v>2</v>
      </c>
      <c r="E189" s="42" t="s">
        <v>181</v>
      </c>
      <c r="F189" s="13">
        <v>0</v>
      </c>
      <c r="G189" s="13">
        <v>2</v>
      </c>
    </row>
    <row r="190" spans="1:7" ht="16.5" customHeight="1" x14ac:dyDescent="0.2">
      <c r="B190" s="2" t="s">
        <v>158</v>
      </c>
      <c r="C190" s="16">
        <v>2</v>
      </c>
      <c r="D190" s="12">
        <f t="shared" si="21"/>
        <v>1</v>
      </c>
      <c r="E190" s="42">
        <f t="shared" si="20"/>
        <v>-50</v>
      </c>
      <c r="F190" s="13">
        <v>0</v>
      </c>
      <c r="G190" s="13">
        <v>1</v>
      </c>
    </row>
    <row r="191" spans="1:7" ht="16.5" customHeight="1" x14ac:dyDescent="0.2">
      <c r="B191" s="1" t="s">
        <v>159</v>
      </c>
      <c r="C191" s="16">
        <v>5</v>
      </c>
      <c r="D191" s="12">
        <f t="shared" si="21"/>
        <v>1</v>
      </c>
      <c r="E191" s="42">
        <f t="shared" si="20"/>
        <v>-80</v>
      </c>
      <c r="F191" s="13">
        <v>0</v>
      </c>
      <c r="G191" s="13">
        <v>1</v>
      </c>
    </row>
    <row r="192" spans="1:7" ht="24.95" customHeight="1" x14ac:dyDescent="0.2">
      <c r="A192" s="2" t="s">
        <v>160</v>
      </c>
      <c r="B192" s="3"/>
      <c r="C192" s="15">
        <f>SUM(C193:C201)</f>
        <v>517</v>
      </c>
      <c r="D192" s="12">
        <f>SUM(D193:D201)</f>
        <v>629</v>
      </c>
      <c r="E192" s="42">
        <f t="shared" si="20"/>
        <v>21.663442940038678</v>
      </c>
      <c r="F192" s="11">
        <f>SUM(F193:F201)</f>
        <v>364</v>
      </c>
      <c r="G192" s="11">
        <f>SUM(G193:G201)</f>
        <v>265</v>
      </c>
    </row>
    <row r="193" spans="1:7" ht="17.100000000000001" customHeight="1" x14ac:dyDescent="0.2">
      <c r="B193" s="1" t="s">
        <v>161</v>
      </c>
      <c r="C193" s="16">
        <v>426</v>
      </c>
      <c r="D193" s="12">
        <f t="shared" ref="D193:D201" si="22">SUM(F193:G193)</f>
        <v>492</v>
      </c>
      <c r="E193" s="42">
        <f t="shared" si="20"/>
        <v>15.492957746478876</v>
      </c>
      <c r="F193" s="13">
        <v>291</v>
      </c>
      <c r="G193" s="13">
        <v>201</v>
      </c>
    </row>
    <row r="194" spans="1:7" ht="17.100000000000001" customHeight="1" x14ac:dyDescent="0.2">
      <c r="B194" s="1" t="s">
        <v>162</v>
      </c>
      <c r="C194" s="16">
        <v>3</v>
      </c>
      <c r="D194" s="12">
        <f t="shared" si="22"/>
        <v>0</v>
      </c>
      <c r="E194" s="42">
        <f t="shared" si="20"/>
        <v>-100</v>
      </c>
      <c r="F194" s="13">
        <v>0</v>
      </c>
      <c r="G194" s="13">
        <v>0</v>
      </c>
    </row>
    <row r="195" spans="1:7" ht="17.100000000000001" customHeight="1" x14ac:dyDescent="0.2">
      <c r="B195" s="2" t="s">
        <v>183</v>
      </c>
      <c r="C195" s="16">
        <v>0</v>
      </c>
      <c r="D195" s="12">
        <f t="shared" si="22"/>
        <v>1</v>
      </c>
      <c r="E195" s="42" t="s">
        <v>79</v>
      </c>
      <c r="F195" s="13">
        <v>1</v>
      </c>
      <c r="G195" s="13">
        <v>0</v>
      </c>
    </row>
    <row r="196" spans="1:7" ht="17.100000000000001" customHeight="1" x14ac:dyDescent="0.2">
      <c r="B196" s="2" t="s">
        <v>201</v>
      </c>
      <c r="C196" s="16">
        <v>0</v>
      </c>
      <c r="D196" s="12">
        <f t="shared" si="22"/>
        <v>1</v>
      </c>
      <c r="E196" s="42" t="s">
        <v>79</v>
      </c>
      <c r="F196" s="13">
        <v>1</v>
      </c>
      <c r="G196" s="13">
        <v>0</v>
      </c>
    </row>
    <row r="197" spans="1:7" ht="17.100000000000001" customHeight="1" x14ac:dyDescent="0.2">
      <c r="B197" s="2" t="s">
        <v>204</v>
      </c>
      <c r="C197" s="22">
        <v>0</v>
      </c>
      <c r="D197" s="12">
        <f t="shared" si="22"/>
        <v>2</v>
      </c>
      <c r="E197" s="42" t="s">
        <v>79</v>
      </c>
      <c r="F197" s="37">
        <v>0</v>
      </c>
      <c r="G197" s="37">
        <v>2</v>
      </c>
    </row>
    <row r="198" spans="1:7" ht="17.100000000000001" customHeight="1" x14ac:dyDescent="0.2">
      <c r="B198" s="1" t="s">
        <v>163</v>
      </c>
      <c r="C198" s="16">
        <v>86</v>
      </c>
      <c r="D198" s="12">
        <f t="shared" si="22"/>
        <v>127</v>
      </c>
      <c r="E198" s="42">
        <f t="shared" si="20"/>
        <v>47.674418604651159</v>
      </c>
      <c r="F198" s="13">
        <v>68</v>
      </c>
      <c r="G198" s="13">
        <v>59</v>
      </c>
    </row>
    <row r="199" spans="1:7" ht="17.100000000000001" customHeight="1" x14ac:dyDescent="0.2">
      <c r="B199" s="2" t="s">
        <v>202</v>
      </c>
      <c r="C199" s="16">
        <v>0</v>
      </c>
      <c r="D199" s="12">
        <f t="shared" si="22"/>
        <v>1</v>
      </c>
      <c r="E199" s="42" t="s">
        <v>79</v>
      </c>
      <c r="F199" s="13">
        <v>1</v>
      </c>
      <c r="G199" s="13">
        <v>0</v>
      </c>
    </row>
    <row r="200" spans="1:7" ht="17.100000000000001" customHeight="1" x14ac:dyDescent="0.2">
      <c r="B200" s="2" t="s">
        <v>188</v>
      </c>
      <c r="C200" s="16">
        <v>1</v>
      </c>
      <c r="D200" s="12">
        <f t="shared" si="22"/>
        <v>0</v>
      </c>
      <c r="E200" s="42">
        <f t="shared" si="20"/>
        <v>-100</v>
      </c>
      <c r="F200" s="13">
        <v>0</v>
      </c>
      <c r="G200" s="13">
        <v>0</v>
      </c>
    </row>
    <row r="201" spans="1:7" ht="17.100000000000001" customHeight="1" x14ac:dyDescent="0.2">
      <c r="B201" s="1" t="s">
        <v>164</v>
      </c>
      <c r="C201" s="16">
        <v>1</v>
      </c>
      <c r="D201" s="12">
        <f t="shared" si="22"/>
        <v>5</v>
      </c>
      <c r="E201" s="42">
        <f t="shared" si="20"/>
        <v>400</v>
      </c>
      <c r="F201" s="13">
        <v>2</v>
      </c>
      <c r="G201" s="13">
        <v>3</v>
      </c>
    </row>
    <row r="202" spans="1:7" ht="12" customHeight="1" x14ac:dyDescent="0.2">
      <c r="A202" s="23"/>
      <c r="B202" s="23"/>
      <c r="C202" s="24"/>
      <c r="D202" s="25"/>
      <c r="E202" s="43"/>
      <c r="F202" s="47"/>
      <c r="G202" s="47"/>
    </row>
    <row r="203" spans="1:7" ht="12" customHeight="1" x14ac:dyDescent="0.2">
      <c r="A203" s="1"/>
      <c r="B203" s="1"/>
      <c r="C203" s="1"/>
      <c r="D203" s="26"/>
      <c r="E203" s="44"/>
    </row>
    <row r="204" spans="1:7" ht="15.95" customHeight="1" x14ac:dyDescent="0.2">
      <c r="A204" s="27" t="s">
        <v>165</v>
      </c>
      <c r="B204" s="28"/>
      <c r="C204" s="29"/>
      <c r="D204" s="30"/>
      <c r="E204" s="45"/>
    </row>
    <row r="205" spans="1:7" ht="15.95" customHeight="1" x14ac:dyDescent="0.2">
      <c r="A205" s="27" t="s">
        <v>166</v>
      </c>
      <c r="B205" s="28"/>
      <c r="C205" s="29"/>
      <c r="D205" s="30"/>
      <c r="E205" s="45"/>
    </row>
    <row r="206" spans="1:7" ht="15.95" customHeight="1" x14ac:dyDescent="0.2">
      <c r="A206" s="27" t="s">
        <v>167</v>
      </c>
      <c r="B206" s="28"/>
      <c r="C206" s="29"/>
      <c r="D206" s="30"/>
      <c r="E206" s="45"/>
    </row>
    <row r="207" spans="1:7" ht="15.95" customHeight="1" x14ac:dyDescent="0.2">
      <c r="A207" s="27" t="s">
        <v>168</v>
      </c>
      <c r="B207" s="28"/>
      <c r="C207" s="29"/>
      <c r="D207" s="30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85" orientation="portrait" r:id="rId1"/>
  <ignoredErrors>
    <ignoredError sqref="D44 D57 D192 D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2026-06-15T16:57:47Z</cp:lastPrinted>
  <dcterms:created xsi:type="dcterms:W3CDTF">2025-08-07T20:15:18Z</dcterms:created>
  <dcterms:modified xsi:type="dcterms:W3CDTF">2026-06-15T19:15:45Z</dcterms:modified>
</cp:coreProperties>
</file>